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180" tabRatio="437" firstSheet="1" activeTab="4"/>
  </bookViews>
  <sheets>
    <sheet name="申込" sheetId="1" r:id="rId1"/>
    <sheet name="参加チーム" sheetId="2" r:id="rId2"/>
    <sheet name="夢大会２年" sheetId="3" r:id="rId3"/>
    <sheet name="夢大会３年" sheetId="4" r:id="rId4"/>
    <sheet name="決勝Ｔ" sheetId="5" r:id="rId5"/>
    <sheet name="日程" sheetId="6" r:id="rId6"/>
    <sheet name="試合要項" sheetId="7" r:id="rId7"/>
  </sheets>
  <definedNames/>
  <calcPr fullCalcOnLoad="1"/>
</workbook>
</file>

<file path=xl/sharedStrings.xml><?xml version="1.0" encoding="utf-8"?>
<sst xmlns="http://schemas.openxmlformats.org/spreadsheetml/2006/main" count="1625" uniqueCount="442">
  <si>
    <t>チーム名</t>
  </si>
  <si>
    <t>代表者</t>
  </si>
  <si>
    <t>連絡先</t>
  </si>
  <si>
    <t>３年：参加チームスペシャルネーム</t>
  </si>
  <si>
    <t>２年：参加チームスペシャルネーム</t>
  </si>
  <si>
    <t>渋谷東部ＪＦＣ</t>
  </si>
  <si>
    <t>落四ＳＣ</t>
  </si>
  <si>
    <t>ＦＣ落合</t>
  </si>
  <si>
    <t>ＳＣシクス</t>
  </si>
  <si>
    <t>落一小ドリームス</t>
  </si>
  <si>
    <t>淀橋ＦＣ</t>
  </si>
  <si>
    <t>鷹の子SC</t>
  </si>
  <si>
    <t>五本木FC</t>
  </si>
  <si>
    <t>烏森SC</t>
  </si>
  <si>
    <t>月光原SC</t>
  </si>
  <si>
    <t>自由が丘ウィンズ</t>
  </si>
  <si>
    <t>自由が丘エヴァー</t>
  </si>
  <si>
    <t>勝</t>
  </si>
  <si>
    <t>分</t>
  </si>
  <si>
    <t>負</t>
  </si>
  <si>
    <t>得点</t>
  </si>
  <si>
    <t>失点</t>
  </si>
  <si>
    <t>得失差</t>
  </si>
  <si>
    <t>勝点</t>
  </si>
  <si>
    <t>順位</t>
  </si>
  <si>
    <t>A１位</t>
  </si>
  <si>
    <t>C１位</t>
  </si>
  <si>
    <t>E１位</t>
  </si>
  <si>
    <t>G１位</t>
  </si>
  <si>
    <t>H１位</t>
  </si>
  <si>
    <t>J１位</t>
  </si>
  <si>
    <t>審判</t>
  </si>
  <si>
    <t>vs</t>
  </si>
  <si>
    <t>第２試合</t>
  </si>
  <si>
    <t>第６試合</t>
  </si>
  <si>
    <t>第８試合</t>
  </si>
  <si>
    <t>第１２試合</t>
  </si>
  <si>
    <t>第１４試合</t>
  </si>
  <si>
    <t>戸山公園：Ａコート</t>
  </si>
  <si>
    <t>戸山公園：Ｂコート</t>
  </si>
  <si>
    <t>A組</t>
  </si>
  <si>
    <t>ＭＳＳ・２０１０参加申し込み</t>
  </si>
  <si>
    <t>チーム名</t>
  </si>
  <si>
    <t>２年生</t>
  </si>
  <si>
    <t>３年生</t>
  </si>
  <si>
    <t>油面ＳＣ</t>
  </si>
  <si>
    <t>ヴィトーリア目黒ＦＣ</t>
  </si>
  <si>
    <t>大岡山ＦＣ</t>
  </si>
  <si>
    <t>下目黒田道SC</t>
  </si>
  <si>
    <t>東根JSC</t>
  </si>
  <si>
    <t>碑文谷FC</t>
  </si>
  <si>
    <t>不動小ＳＣ</t>
  </si>
  <si>
    <t>ＡＴＬＥＴＩＣＯ　ＳＨＩＮＪＵＫＵ</t>
  </si>
  <si>
    <t>FC OCHISAN</t>
  </si>
  <si>
    <t>FC新宿内藤</t>
  </si>
  <si>
    <t>FC WASEDA</t>
  </si>
  <si>
    <t>猿楽ＦＣ</t>
  </si>
  <si>
    <t>渋谷セントラルSC</t>
  </si>
  <si>
    <t>ＦＣトリプレッタ渋谷Ｊｒ</t>
  </si>
  <si>
    <t>本町スポーツ少年団</t>
  </si>
  <si>
    <t>参加チーム数</t>
  </si>
  <si>
    <t>第１試合</t>
  </si>
  <si>
    <t>第４試合</t>
  </si>
  <si>
    <t>第３試合</t>
  </si>
  <si>
    <t>第５試合</t>
  </si>
  <si>
    <t>第９試合</t>
  </si>
  <si>
    <t>第７試合</t>
  </si>
  <si>
    <t>第１０試合</t>
  </si>
  <si>
    <t>第１１試合</t>
  </si>
  <si>
    <t>戸山公園：Ｃコート</t>
  </si>
  <si>
    <t>戸山公園：Ｄコート</t>
  </si>
  <si>
    <t>自由が丘ウィンズ</t>
  </si>
  <si>
    <t>3C</t>
  </si>
  <si>
    <t>第１試合</t>
  </si>
  <si>
    <t>第４試合</t>
  </si>
  <si>
    <t>第３試合</t>
  </si>
  <si>
    <t>第５試合</t>
  </si>
  <si>
    <t>第７試合</t>
  </si>
  <si>
    <t>第１０試合</t>
  </si>
  <si>
    <t>第９試合</t>
  </si>
  <si>
    <t>第１１試合</t>
  </si>
  <si>
    <t>第１３試合</t>
  </si>
  <si>
    <t>第１６試合</t>
  </si>
  <si>
    <t>第１５試合</t>
  </si>
  <si>
    <t>第１８試合</t>
  </si>
  <si>
    <t>第１７試合</t>
  </si>
  <si>
    <t>第２０試合</t>
  </si>
  <si>
    <t>第１９試合</t>
  </si>
  <si>
    <t>第２２試合</t>
  </si>
  <si>
    <t>第２１試合</t>
  </si>
  <si>
    <t>第２４試合</t>
  </si>
  <si>
    <t>第２３試合</t>
  </si>
  <si>
    <t>２年生</t>
  </si>
  <si>
    <t>３年生</t>
  </si>
  <si>
    <t>７ブロック夢大会参加リスト</t>
  </si>
  <si>
    <t>大岡山エラシコ</t>
  </si>
  <si>
    <t>大岡山ルーレット</t>
  </si>
  <si>
    <t>大岡山ＦＣ</t>
  </si>
  <si>
    <t>上目黒ＦＣ</t>
  </si>
  <si>
    <t>烏森スターズ</t>
  </si>
  <si>
    <t>烏森ヒーローズ</t>
  </si>
  <si>
    <t>五本木バルサ</t>
  </si>
  <si>
    <t>五本木ソレイユ</t>
  </si>
  <si>
    <t>自由が丘エヴァー</t>
  </si>
  <si>
    <t>ＦＣ目黒原町</t>
  </si>
  <si>
    <t>不動ＳＣ</t>
  </si>
  <si>
    <t>落一小ドリームスA</t>
  </si>
  <si>
    <t>落一小ドリームス</t>
  </si>
  <si>
    <t>落五ＳＣ２年</t>
  </si>
  <si>
    <t>落五ＳＣ３年</t>
  </si>
  <si>
    <t>落四ＳＣ</t>
  </si>
  <si>
    <t>シクス２年</t>
  </si>
  <si>
    <t>シクス３年</t>
  </si>
  <si>
    <t>ＳＫＦＣ</t>
  </si>
  <si>
    <t>淀橋ＦＣ</t>
  </si>
  <si>
    <t>ＦＣ ＴＲＰ</t>
  </si>
  <si>
    <t>暁星アストラ・ジュニア</t>
  </si>
  <si>
    <t>ＦＣ千代田</t>
  </si>
  <si>
    <t>トラストユナイテッドＦＣ</t>
  </si>
  <si>
    <t>ラスカル千駄木</t>
  </si>
  <si>
    <t>ラスカル千駄木</t>
  </si>
  <si>
    <t>金富ＳＣ</t>
  </si>
  <si>
    <t>２年以下　　チーム：各組上位１チーム決勝トーナメントへ</t>
  </si>
  <si>
    <t>Ｂ組</t>
  </si>
  <si>
    <t>Ｃ組</t>
  </si>
  <si>
    <t>Ｄ組</t>
  </si>
  <si>
    <t>Ｅ組</t>
  </si>
  <si>
    <t>Ｆ組</t>
  </si>
  <si>
    <t>Ｇ組</t>
  </si>
  <si>
    <t>Ｈ組</t>
  </si>
  <si>
    <t>Ｉ組</t>
  </si>
  <si>
    <t>Ｊ組</t>
  </si>
  <si>
    <t>Ｋ組</t>
  </si>
  <si>
    <t>Ｌ組</t>
  </si>
  <si>
    <t>３年以下　　チーム：各組上位１チーム決勝トーナメントへ</t>
  </si>
  <si>
    <t>ＳＫＦＣ</t>
  </si>
  <si>
    <t>ＦＣトリプレッタ</t>
  </si>
  <si>
    <t>戸山３Ｂ</t>
  </si>
  <si>
    <t>戸山３Ａ</t>
  </si>
  <si>
    <t>新宿FCサンズ</t>
  </si>
  <si>
    <t>ＦＣ　ＷＡＳＥＤＡ</t>
  </si>
  <si>
    <t>ソレイユＦＣ　Ｊｒ</t>
  </si>
  <si>
    <t>ＦＣ ＴＲＰ</t>
  </si>
  <si>
    <t>菅刈ＳＣ</t>
  </si>
  <si>
    <t>新宿FCスターズ</t>
  </si>
  <si>
    <t>新宿FCグリーンズ</t>
  </si>
  <si>
    <t>NO</t>
  </si>
  <si>
    <t>ー</t>
  </si>
  <si>
    <t>上目黒FC</t>
  </si>
  <si>
    <t>自由が丘ＳＣ</t>
  </si>
  <si>
    <t>菅刈ＳＣ</t>
  </si>
  <si>
    <t>碑文谷FC</t>
  </si>
  <si>
    <t>ＢＯＮＯＳ</t>
  </si>
  <si>
    <t>落五ＳＣ</t>
  </si>
  <si>
    <t>FC OCHISAN</t>
  </si>
  <si>
    <t>新宿FC</t>
  </si>
  <si>
    <t>新宿FCグリーンズ</t>
  </si>
  <si>
    <t>新宿FCホワイツ</t>
  </si>
  <si>
    <t>新宿FCサンズ</t>
  </si>
  <si>
    <t>新宿FCスターズ</t>
  </si>
  <si>
    <t>戸山ＳＣ</t>
  </si>
  <si>
    <t>FCとんぼ</t>
  </si>
  <si>
    <t>ＦＣとんぼ</t>
  </si>
  <si>
    <t>ＦＣ　ＷＡＳＥＤＡ</t>
  </si>
  <si>
    <t>ＦＣトリプレッタ</t>
  </si>
  <si>
    <t>ＦＣグラスルーツ</t>
  </si>
  <si>
    <t>ソレイユＦＣ</t>
  </si>
  <si>
    <t>ソレイユＦＣ　Ｊｒ</t>
  </si>
  <si>
    <t>トラストユナイテッドＦＣ</t>
  </si>
  <si>
    <t>ドランチＦＣ</t>
  </si>
  <si>
    <t>第７ブロック夢大会ルール</t>
  </si>
  <si>
    <t>１、試合時間</t>
  </si>
  <si>
    <t>７分ハーフ（７－２－７のランニングタイム）</t>
  </si>
  <si>
    <t>２、試合人数、ルール</t>
  </si>
  <si>
    <t>６人制の大会で、競技者数は５人で試合成立。</t>
  </si>
  <si>
    <t>オフサイド無し</t>
  </si>
  <si>
    <t>３、用具など</t>
  </si>
  <si>
    <t>それ以外は、１１人制と同じ。</t>
  </si>
  <si>
    <t>４、PK合戦</t>
  </si>
  <si>
    <t>勝敗を決定するPK合戦は、３人ずつとする。</t>
  </si>
  <si>
    <t>４人目以降はサドンデスとして、試合終了時の６人で行う。</t>
  </si>
  <si>
    <t>タッチラインをアウトした場合、スローインからプレーの再開を行うルール。</t>
  </si>
  <si>
    <t>ファールスローに関しては、やり直しで行う。</t>
  </si>
  <si>
    <t>ファールスローがあまりにも多い場合、相手チームのボールへ。</t>
  </si>
  <si>
    <t>ＧＫキックは、ゴールエリア内から行う。</t>
  </si>
  <si>
    <t>審判は、守備側の選手に規定距離を離れるよう伝えて下さい。</t>
  </si>
  <si>
    <t>GKが手を使わない限り、何度でもバックパスを使用して大丈夫です。</t>
  </si>
  <si>
    <t>GKから出されたボールがハーフウェーラインを越えず、GKに</t>
  </si>
  <si>
    <t>再度パスをしてもバックパスとしません。</t>
  </si>
  <si>
    <t>８、審判</t>
  </si>
  <si>
    <t>審判は１名（主審）</t>
  </si>
  <si>
    <t>９、選手交代</t>
  </si>
  <si>
    <t>インプレー中に交代可能</t>
  </si>
  <si>
    <t>交代ゾーン：ハーフウェーラインより３m（ベンチ側）</t>
  </si>
  <si>
    <t>５人に満たない場合、不戦敗（０－５）となる。</t>
  </si>
  <si>
    <t>スパイクＯＫ。</t>
  </si>
  <si>
    <t>５、スローイン</t>
  </si>
  <si>
    <t>６、ＧＫキック</t>
  </si>
  <si>
    <t>７、バックパス</t>
  </si>
  <si>
    <t>☆コートサイズ</t>
  </si>
  <si>
    <t>目黒区グランド　</t>
  </si>
  <si>
    <t>油面小学校グランド</t>
  </si>
  <si>
    <t>中目黒公園グランド</t>
  </si>
  <si>
    <t>戸山公園グランド　</t>
  </si>
  <si>
    <t>3G</t>
  </si>
  <si>
    <t>第１試合</t>
  </si>
  <si>
    <t>第４試合</t>
  </si>
  <si>
    <t>第３試合</t>
  </si>
  <si>
    <t>第５試合</t>
  </si>
  <si>
    <t>第７試合</t>
  </si>
  <si>
    <t>第１０試合</t>
  </si>
  <si>
    <t>第９試合</t>
  </si>
  <si>
    <t>第１１試合</t>
  </si>
  <si>
    <t>第１３試合</t>
  </si>
  <si>
    <t>第１６試合</t>
  </si>
  <si>
    <t>第１５試合</t>
  </si>
  <si>
    <t>第１７試合</t>
  </si>
  <si>
    <t>第２０試合</t>
  </si>
  <si>
    <t>第１９試合</t>
  </si>
  <si>
    <t>3C</t>
  </si>
  <si>
    <t>3G</t>
  </si>
  <si>
    <t>２G</t>
  </si>
  <si>
    <t>２G</t>
  </si>
  <si>
    <t>２E</t>
  </si>
  <si>
    <t>２H</t>
  </si>
  <si>
    <t>２H</t>
  </si>
  <si>
    <t>２A</t>
  </si>
  <si>
    <t>２A</t>
  </si>
  <si>
    <t>３A</t>
  </si>
  <si>
    <t>３A</t>
  </si>
  <si>
    <t>３B</t>
  </si>
  <si>
    <t>３B</t>
  </si>
  <si>
    <t>３D</t>
  </si>
  <si>
    <t>３D</t>
  </si>
  <si>
    <t>３E</t>
  </si>
  <si>
    <t>３E</t>
  </si>
  <si>
    <t>３F</t>
  </si>
  <si>
    <t>３F</t>
  </si>
  <si>
    <t>３H</t>
  </si>
  <si>
    <t>３H</t>
  </si>
  <si>
    <t>３I</t>
  </si>
  <si>
    <t>３J</t>
  </si>
  <si>
    <t>３J</t>
  </si>
  <si>
    <t>３K</t>
  </si>
  <si>
    <t>３K</t>
  </si>
  <si>
    <t>３L</t>
  </si>
  <si>
    <t>２B</t>
  </si>
  <si>
    <t>２D</t>
  </si>
  <si>
    <t>２D</t>
  </si>
  <si>
    <t>２I</t>
  </si>
  <si>
    <t>２J</t>
  </si>
  <si>
    <t>２J</t>
  </si>
  <si>
    <t>２L</t>
  </si>
  <si>
    <t>戸山２Ｂ</t>
  </si>
  <si>
    <t>戸山２Ａ</t>
  </si>
  <si>
    <t>新宿FCホワイツ</t>
  </si>
  <si>
    <t>落一小ドリームスＢ</t>
  </si>
  <si>
    <t>3年</t>
  </si>
  <si>
    <t>2年</t>
  </si>
  <si>
    <t>設営・開場　８：００～　</t>
  </si>
  <si>
    <t>夢大会2014年度大会日程表</t>
  </si>
  <si>
    <t>上記以外は、２０１４年競技規則に準ずる</t>
  </si>
  <si>
    <t>縦：４０m、横：２５m、ゴールエリア：２m、ペナルティエリア：５m、</t>
  </si>
  <si>
    <t>PKスポット５m、センターサークル：４m、コーナーアーク：２５cm</t>
  </si>
  <si>
    <t>２０１４年度　夢大会　決勝トーナメント</t>
  </si>
  <si>
    <t>上目黒ドラゴン</t>
  </si>
  <si>
    <t>上目黒タイガー</t>
  </si>
  <si>
    <t>月光原ムーンライト</t>
  </si>
  <si>
    <t>下目黒田道キッカーズ</t>
  </si>
  <si>
    <t>自由が丘ブルーズ</t>
  </si>
  <si>
    <t>自由が丘ガナーズ</t>
  </si>
  <si>
    <t>東根バイパーズ</t>
  </si>
  <si>
    <t>東根トルネードス</t>
  </si>
  <si>
    <t>東根ファイアーズ</t>
  </si>
  <si>
    <t>東根ドリブラーズ</t>
  </si>
  <si>
    <t>不動ホワイト</t>
  </si>
  <si>
    <t>不動グリーン</t>
  </si>
  <si>
    <t>BONOS MEGURO</t>
  </si>
  <si>
    <t>ボノス　Ｂ</t>
  </si>
  <si>
    <t>ＦＣ落合２年</t>
  </si>
  <si>
    <t>ＦＣ落合３年</t>
  </si>
  <si>
    <t>ＦＣ　ＷＡＳＥＤＡネイビー</t>
  </si>
  <si>
    <t>ＦＣ　ＷＡＳＥＤＡブルー</t>
  </si>
  <si>
    <t>猿楽ＲＦＣ</t>
  </si>
  <si>
    <t>猿楽ＪＦＣ</t>
  </si>
  <si>
    <t>渋谷東部ミルマスカラス</t>
  </si>
  <si>
    <t>渋谷東部ドッキリマン</t>
  </si>
  <si>
    <t>渋谷東部ビックリマン</t>
  </si>
  <si>
    <t>本町ジャガーズ</t>
  </si>
  <si>
    <t>本町ドラゴンズ</t>
  </si>
  <si>
    <t>ＦＣ千代田官房長官</t>
  </si>
  <si>
    <t>ＦＣ千代田防衛大臣</t>
  </si>
  <si>
    <t>ＦＣ千代田警視総監</t>
  </si>
  <si>
    <t>トラストタイガー</t>
  </si>
  <si>
    <t>トラストドラゴン</t>
  </si>
  <si>
    <t>金富ＳＣ　Ａ</t>
  </si>
  <si>
    <t>金富ＳＣ　Ｂ</t>
  </si>
  <si>
    <t>戸山３Ａ</t>
  </si>
  <si>
    <t>戸山３Ｂ</t>
  </si>
  <si>
    <t>戸山２Ａ</t>
  </si>
  <si>
    <t>戸山２Ｂ</t>
  </si>
  <si>
    <t>淀橋ＦＣ３年</t>
  </si>
  <si>
    <t>⑦</t>
  </si>
  <si>
    <t>B１位</t>
  </si>
  <si>
    <t>①</t>
  </si>
  <si>
    <t>⑨</t>
  </si>
  <si>
    <t>⑥</t>
  </si>
  <si>
    <t>⑬</t>
  </si>
  <si>
    <t>⑪</t>
  </si>
  <si>
    <t>⑤</t>
  </si>
  <si>
    <t>D１位</t>
  </si>
  <si>
    <t>②</t>
  </si>
  <si>
    <t>⑩</t>
  </si>
  <si>
    <t>⑧</t>
  </si>
  <si>
    <t>F１位</t>
  </si>
  <si>
    <t>③</t>
  </si>
  <si>
    <t>⑮</t>
  </si>
  <si>
    <t>I１位</t>
  </si>
  <si>
    <t>④</t>
  </si>
  <si>
    <t>⑭</t>
  </si>
  <si>
    <t>⑫</t>
  </si>
  <si>
    <t>K１位</t>
  </si>
  <si>
    <t>L１位</t>
  </si>
  <si>
    <t>自由が丘ブルーズ</t>
  </si>
  <si>
    <t>自由が丘ガナーズ</t>
  </si>
  <si>
    <t>東根ファイアーズ</t>
  </si>
  <si>
    <t>東根ドリブラーズ</t>
  </si>
  <si>
    <t>BONOS MEGURO</t>
  </si>
  <si>
    <t>ボノス　Ｂ</t>
  </si>
  <si>
    <t>ＦＣとんぼ</t>
  </si>
  <si>
    <t>渋谷東部ドッキリマン</t>
  </si>
  <si>
    <t>渋谷東部ビックリマン</t>
  </si>
  <si>
    <t>トラストタイガー</t>
  </si>
  <si>
    <t>トラストドラゴン</t>
  </si>
  <si>
    <t>下目黒田道キッカーズ</t>
  </si>
  <si>
    <t>東根バイパーズ</t>
  </si>
  <si>
    <t>東根トルネードス</t>
  </si>
  <si>
    <t>ＦＣ　ＷＡＳＥＤＡネイビー</t>
  </si>
  <si>
    <t>ＦＣ　ＷＡＳＥＤＡブルー</t>
  </si>
  <si>
    <t>渋谷東部ミルマスカラス</t>
  </si>
  <si>
    <t>千駄谷SC</t>
  </si>
  <si>
    <t>千駄谷SC</t>
  </si>
  <si>
    <t>３L</t>
  </si>
  <si>
    <t>２C</t>
  </si>
  <si>
    <t>２C</t>
  </si>
  <si>
    <t>設営・開場　９：００～　</t>
  </si>
  <si>
    <t>第１６試合</t>
  </si>
  <si>
    <t>２E</t>
  </si>
  <si>
    <t>２B</t>
  </si>
  <si>
    <t>２F</t>
  </si>
  <si>
    <t>２F</t>
  </si>
  <si>
    <t>２K</t>
  </si>
  <si>
    <t>２K</t>
  </si>
  <si>
    <t>３I</t>
  </si>
  <si>
    <t>２L</t>
  </si>
  <si>
    <t>２I</t>
  </si>
  <si>
    <t>３年決勝トーナメント</t>
  </si>
  <si>
    <t>２年決勝トーナメント</t>
  </si>
  <si>
    <t>渋谷東部ミスティコ</t>
  </si>
  <si>
    <t>渋谷東部ミスティコ</t>
  </si>
  <si>
    <t>抽選で決勝Tへ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</si>
  <si>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</si>
  <si>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</si>
  <si>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</si>
  <si>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</si>
  <si>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</si>
  <si>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</si>
  <si>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</si>
  <si>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</si>
  <si>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</si>
  <si>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</si>
  <si>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</si>
  <si>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</si>
  <si>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</si>
  <si>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</si>
  <si>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</si>
  <si>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</si>
  <si>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本部</t>
  </si>
  <si>
    <t>I１位</t>
  </si>
  <si>
    <t>①の敗者</t>
  </si>
  <si>
    <t>➁の敗者</t>
  </si>
  <si>
    <t>③の敗者</t>
  </si>
  <si>
    <t>④の敗者</t>
  </si>
  <si>
    <t>⑦の敗者</t>
  </si>
  <si>
    <t>⑧の敗者</t>
  </si>
  <si>
    <t>⑨の敗者</t>
  </si>
  <si>
    <t>⑩の敗者</t>
  </si>
  <si>
    <t>⑬の勝者</t>
  </si>
  <si>
    <t>⑭の勝者</t>
  </si>
  <si>
    <t>決勝</t>
  </si>
  <si>
    <t>⑬の敗者</t>
  </si>
  <si>
    <t>⑭の敗者</t>
  </si>
  <si>
    <t>三決</t>
  </si>
  <si>
    <t>延期</t>
  </si>
  <si>
    <t>中止</t>
  </si>
  <si>
    <t>0 P3vs2K 0</t>
  </si>
  <si>
    <t>0 P3</t>
  </si>
  <si>
    <t>0 K2</t>
  </si>
  <si>
    <t>２年生</t>
  </si>
  <si>
    <t>設営・開場　１２：００～　</t>
  </si>
  <si>
    <t>トリプ・SKFC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</si>
  <si>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</si>
  <si>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</si>
  <si>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</si>
  <si>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</si>
  <si>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</si>
  <si>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</si>
  <si>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</si>
  <si>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</si>
  <si>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</si>
  <si>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1P3</t>
  </si>
  <si>
    <t>1K1</t>
  </si>
  <si>
    <t>ボノス　Ｂ</t>
  </si>
  <si>
    <t>ＦＣとんぼ</t>
  </si>
  <si>
    <t>FC OCHISAN</t>
  </si>
  <si>
    <t>猿楽ＲＦＣ</t>
  </si>
  <si>
    <t>ボノス　Ｂ</t>
  </si>
  <si>
    <t>ボノス　Ｂ</t>
  </si>
  <si>
    <t>ＦＣとんぼ</t>
  </si>
  <si>
    <t>ＦＣとんぼ</t>
  </si>
  <si>
    <t>P3</t>
  </si>
  <si>
    <t>K1</t>
  </si>
  <si>
    <t>戸山公園グランド　</t>
  </si>
  <si>
    <t>相互</t>
  </si>
  <si>
    <t>⑯</t>
  </si>
  <si>
    <t>設営・開場　14：００～　</t>
  </si>
  <si>
    <t>BONOS</t>
  </si>
  <si>
    <t>猿楽</t>
  </si>
  <si>
    <t>BONOS</t>
  </si>
  <si>
    <t>自由が丘</t>
  </si>
  <si>
    <t>２年優勝</t>
  </si>
  <si>
    <t>ソレイユFCJr</t>
  </si>
  <si>
    <t>準優勝</t>
  </si>
  <si>
    <t>FCとんぼ</t>
  </si>
  <si>
    <t>第３位</t>
  </si>
  <si>
    <t>FC BONOS</t>
  </si>
  <si>
    <t>敢闘賞</t>
  </si>
  <si>
    <t>猿楽FC</t>
  </si>
  <si>
    <t>３年優勝</t>
  </si>
  <si>
    <t>戸山SC</t>
  </si>
  <si>
    <t>FCトリプレッタ</t>
  </si>
  <si>
    <t>自由が丘SC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</si>
</sst>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：現在&quot;"/>
    <numFmt numFmtId="177" formatCode="0_ ;[Red]\-0\ "/>
    <numFmt numFmtId="178" formatCode="m&quot;月&quot;d&quot;日現在&quot;;@"/>
    <numFmt numFmtId="179" formatCode="yy&quot;年&quot;m&quot;月&quot;d&quot;日現在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2"/>
      <color indexed="8"/>
      <name val="HGSｺﾞｼｯｸE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17"/>
      <name val="HGSｺﾞｼｯｸE"/>
      <family val="3"/>
    </font>
    <font>
      <sz val="12"/>
      <color indexed="20"/>
      <name val="HGSｺﾞｼｯｸE"/>
      <family val="3"/>
    </font>
    <font>
      <sz val="12"/>
      <color indexed="9"/>
      <name val="HGSｺﾞｼｯｸE"/>
      <family val="3"/>
    </font>
    <font>
      <b/>
      <sz val="12"/>
      <color indexed="8"/>
      <name val="HGSｺﾞｼｯｸE"/>
      <family val="3"/>
    </font>
    <font>
      <sz val="12"/>
      <color indexed="10"/>
      <name val="HGSｺﾞｼｯｸE"/>
      <family val="3"/>
    </font>
    <font>
      <b/>
      <sz val="12"/>
      <color indexed="63"/>
      <name val="HGSｺﾞｼｯｸE"/>
      <family val="3"/>
    </font>
    <font>
      <b/>
      <sz val="15"/>
      <color indexed="56"/>
      <name val="HGSｺﾞｼｯｸE"/>
      <family val="3"/>
    </font>
    <font>
      <b/>
      <sz val="13"/>
      <color indexed="56"/>
      <name val="HGSｺﾞｼｯｸE"/>
      <family val="3"/>
    </font>
    <font>
      <b/>
      <sz val="11"/>
      <color indexed="56"/>
      <name val="HGSｺﾞｼｯｸE"/>
      <family val="3"/>
    </font>
    <font>
      <sz val="12"/>
      <color indexed="52"/>
      <name val="HGSｺﾞｼｯｸE"/>
      <family val="3"/>
    </font>
    <font>
      <b/>
      <sz val="12"/>
      <color indexed="52"/>
      <name val="HGSｺﾞｼｯｸE"/>
      <family val="3"/>
    </font>
    <font>
      <sz val="12"/>
      <color indexed="62"/>
      <name val="HGSｺﾞｼｯｸE"/>
      <family val="3"/>
    </font>
    <font>
      <b/>
      <sz val="18"/>
      <color indexed="56"/>
      <name val="ＭＳ Ｐゴシック"/>
      <family val="3"/>
    </font>
    <font>
      <b/>
      <sz val="12"/>
      <color indexed="9"/>
      <name val="HGSｺﾞｼｯｸE"/>
      <family val="3"/>
    </font>
    <font>
      <sz val="12"/>
      <color indexed="60"/>
      <name val="HGSｺﾞｼｯｸE"/>
      <family val="3"/>
    </font>
    <font>
      <i/>
      <sz val="12"/>
      <color indexed="23"/>
      <name val="HGSｺﾞｼｯｸE"/>
      <family val="3"/>
    </font>
    <font>
      <sz val="11"/>
      <color indexed="8"/>
      <name val="HGSｺﾞｼｯｸE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color indexed="8"/>
      <name val="HGSｺﾞｼｯｸE"/>
      <family val="3"/>
    </font>
    <font>
      <sz val="20"/>
      <name val="HGS創英角ｺﾞｼｯｸUB"/>
      <family val="3"/>
    </font>
    <font>
      <sz val="16"/>
      <color indexed="16"/>
      <name val="HGS創英角ﾎﾟｯﾌﾟ体"/>
      <family val="3"/>
    </font>
    <font>
      <sz val="24"/>
      <name val="HGP創英角ｺﾞｼｯｸUB"/>
      <family val="3"/>
    </font>
    <font>
      <sz val="22"/>
      <name val="HGS創英角ｺﾞｼｯｸUB"/>
      <family val="3"/>
    </font>
    <font>
      <sz val="18"/>
      <color indexed="12"/>
      <name val="HGS創英角ｺﾞｼｯｸUB"/>
      <family val="3"/>
    </font>
    <font>
      <sz val="6"/>
      <name val="HGSｺﾞｼｯｸE"/>
      <family val="3"/>
    </font>
    <font>
      <sz val="9"/>
      <color indexed="8"/>
      <name val="HGSｺﾞｼｯｸE"/>
      <family val="3"/>
    </font>
    <font>
      <sz val="6"/>
      <name val="ＭＳ Ｐゴシック"/>
      <family val="3"/>
    </font>
    <font>
      <sz val="9"/>
      <name val="HGSｺﾞｼｯｸE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創英角ｺﾞｼｯｸUB"/>
      <family val="3"/>
    </font>
    <font>
      <sz val="8"/>
      <color indexed="8"/>
      <name val="HGSｺﾞｼｯｸE"/>
      <family val="3"/>
    </font>
    <font>
      <sz val="8"/>
      <name val="HGSｺﾞｼｯｸE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HGS創英角ｺﾞｼｯｸUB"/>
      <family val="3"/>
    </font>
    <font>
      <u val="single"/>
      <sz val="12"/>
      <color indexed="12"/>
      <name val="HGSｺﾞｼｯｸE"/>
      <family val="3"/>
    </font>
    <font>
      <u val="single"/>
      <sz val="12"/>
      <color indexed="20"/>
      <name val="HGSｺﾞｼｯｸE"/>
      <family val="3"/>
    </font>
    <font>
      <sz val="14"/>
      <color indexed="8"/>
      <name val="ＭＳ Ｐゴシック"/>
      <family val="3"/>
    </font>
    <font>
      <sz val="12"/>
      <color indexed="30"/>
      <name val="ＭＳ Ｐゴシック"/>
      <family val="3"/>
    </font>
    <font>
      <b/>
      <sz val="12"/>
      <color indexed="18"/>
      <name val="ＭＳ Ｐゴシック"/>
      <family val="3"/>
    </font>
    <font>
      <u val="single"/>
      <sz val="12"/>
      <color theme="10"/>
      <name val="HGSｺﾞｼｯｸE"/>
      <family val="3"/>
    </font>
    <font>
      <u val="single"/>
      <sz val="12"/>
      <color theme="11"/>
      <name val="HGSｺﾞｼｯｸE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color rgb="FF0070C0"/>
      <name val="ＭＳ Ｐゴシック"/>
      <family val="3"/>
    </font>
    <font>
      <b/>
      <sz val="12"/>
      <color theme="3" tint="-0.24997000396251678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4" fillId="3" borderId="0" applyNumberFormat="0" applyBorder="0" applyAlignment="0" applyProtection="0"/>
    <xf numFmtId="0" fontId="13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8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Alignment="1">
      <alignment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5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20" fontId="24" fillId="0" borderId="0" xfId="0" applyNumberFormat="1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34" fillId="0" borderId="2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20" fillId="3" borderId="26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right" vertical="center"/>
    </xf>
    <xf numFmtId="0" fontId="36" fillId="0" borderId="25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56" fontId="31" fillId="0" borderId="22" xfId="0" applyNumberFormat="1" applyFont="1" applyFill="1" applyBorder="1" applyAlignment="1">
      <alignment horizontal="center" vertical="center" shrinkToFit="1"/>
    </xf>
    <xf numFmtId="56" fontId="31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38" fillId="0" borderId="25" xfId="0" applyFont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right" vertical="center"/>
    </xf>
    <xf numFmtId="0" fontId="37" fillId="0" borderId="25" xfId="0" applyFont="1" applyBorder="1" applyAlignment="1">
      <alignment horizontal="right" vertical="center"/>
    </xf>
    <xf numFmtId="0" fontId="37" fillId="0" borderId="38" xfId="0" applyFont="1" applyBorder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37" fillId="0" borderId="39" xfId="0" applyFont="1" applyBorder="1" applyAlignment="1">
      <alignment horizontal="right" vertical="center"/>
    </xf>
    <xf numFmtId="0" fontId="40" fillId="0" borderId="40" xfId="0" applyFont="1" applyBorder="1" applyAlignment="1">
      <alignment horizontal="right" vertical="center"/>
    </xf>
    <xf numFmtId="0" fontId="40" fillId="0" borderId="25" xfId="0" applyFont="1" applyBorder="1" applyAlignment="1">
      <alignment horizontal="right" vertical="center"/>
    </xf>
    <xf numFmtId="0" fontId="40" fillId="0" borderId="38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40" fillId="0" borderId="41" xfId="0" applyFont="1" applyBorder="1" applyAlignment="1">
      <alignment horizontal="right" vertical="center"/>
    </xf>
    <xf numFmtId="0" fontId="37" fillId="0" borderId="42" xfId="0" applyFont="1" applyBorder="1" applyAlignment="1">
      <alignment horizontal="right" vertical="center"/>
    </xf>
    <xf numFmtId="0" fontId="37" fillId="0" borderId="24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39" xfId="0" applyFont="1" applyBorder="1" applyAlignment="1">
      <alignment horizontal="right" vertical="center"/>
    </xf>
    <xf numFmtId="0" fontId="40" fillId="0" borderId="43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44" xfId="0" applyFont="1" applyBorder="1" applyAlignment="1">
      <alignment horizontal="right" vertical="center"/>
    </xf>
    <xf numFmtId="0" fontId="41" fillId="0" borderId="25" xfId="0" applyFont="1" applyBorder="1" applyAlignment="1">
      <alignment horizontal="left" vertical="center" shrinkToFit="1"/>
    </xf>
    <xf numFmtId="0" fontId="41" fillId="0" borderId="41" xfId="0" applyFont="1" applyBorder="1" applyAlignment="1">
      <alignment horizontal="left" vertical="center" shrinkToFit="1"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39" xfId="0" applyFont="1" applyBorder="1" applyAlignment="1">
      <alignment horizontal="right" vertical="center"/>
    </xf>
    <xf numFmtId="0" fontId="36" fillId="0" borderId="25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11" xfId="61" applyFont="1" applyBorder="1" applyAlignment="1">
      <alignment vertical="center"/>
      <protection/>
    </xf>
    <xf numFmtId="0" fontId="37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 shrinkToFit="1"/>
    </xf>
    <xf numFmtId="0" fontId="54" fillId="0" borderId="29" xfId="0" applyFont="1" applyFill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6" fillId="0" borderId="25" xfId="0" applyFont="1" applyFill="1" applyBorder="1" applyAlignment="1">
      <alignment horizontal="center" vertical="center" shrinkToFit="1"/>
    </xf>
    <xf numFmtId="20" fontId="24" fillId="0" borderId="28" xfId="0" applyNumberFormat="1" applyFont="1" applyFill="1" applyBorder="1" applyAlignment="1">
      <alignment horizontal="center" vertical="center" shrinkToFit="1"/>
    </xf>
    <xf numFmtId="20" fontId="24" fillId="0" borderId="29" xfId="0" applyNumberFormat="1" applyFont="1" applyFill="1" applyBorder="1" applyAlignment="1">
      <alignment horizontal="center" vertical="center" shrinkToFit="1"/>
    </xf>
    <xf numFmtId="20" fontId="24" fillId="0" borderId="48" xfId="0" applyNumberFormat="1" applyFont="1" applyFill="1" applyBorder="1" applyAlignment="1">
      <alignment horizontal="center" vertical="center" shrinkToFit="1"/>
    </xf>
    <xf numFmtId="20" fontId="24" fillId="0" borderId="30" xfId="0" applyNumberFormat="1" applyFont="1" applyFill="1" applyBorder="1" applyAlignment="1">
      <alignment horizontal="center" vertical="center" shrinkToFit="1"/>
    </xf>
    <xf numFmtId="20" fontId="24" fillId="0" borderId="49" xfId="0" applyNumberFormat="1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0" fontId="25" fillId="0" borderId="50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 shrinkToFit="1"/>
    </xf>
    <xf numFmtId="0" fontId="54" fillId="0" borderId="52" xfId="0" applyFont="1" applyBorder="1" applyAlignment="1">
      <alignment vertical="center"/>
    </xf>
    <xf numFmtId="0" fontId="26" fillId="24" borderId="12" xfId="0" applyFont="1" applyFill="1" applyBorder="1" applyAlignment="1">
      <alignment horizontal="center" vertical="center" shrinkToFit="1"/>
    </xf>
    <xf numFmtId="0" fontId="26" fillId="24" borderId="44" xfId="0" applyFont="1" applyFill="1" applyBorder="1" applyAlignment="1">
      <alignment horizontal="center" vertical="center" shrinkToFit="1"/>
    </xf>
    <xf numFmtId="0" fontId="26" fillId="24" borderId="53" xfId="0" applyFont="1" applyFill="1" applyBorder="1" applyAlignment="1">
      <alignment horizontal="center" vertical="center" shrinkToFit="1"/>
    </xf>
    <xf numFmtId="0" fontId="26" fillId="24" borderId="54" xfId="0" applyFont="1" applyFill="1" applyBorder="1" applyAlignment="1">
      <alignment horizontal="center" vertical="center" shrinkToFit="1"/>
    </xf>
    <xf numFmtId="0" fontId="26" fillId="24" borderId="27" xfId="0" applyFont="1" applyFill="1" applyBorder="1" applyAlignment="1">
      <alignment horizontal="center" vertical="center" shrinkToFit="1"/>
    </xf>
    <xf numFmtId="0" fontId="26" fillId="24" borderId="35" xfId="0" applyFont="1" applyFill="1" applyBorder="1" applyAlignment="1">
      <alignment horizontal="center" vertical="center" shrinkToFit="1"/>
    </xf>
    <xf numFmtId="0" fontId="26" fillId="24" borderId="32" xfId="0" applyFont="1" applyFill="1" applyBorder="1" applyAlignment="1">
      <alignment horizontal="center" vertical="center" shrinkToFit="1"/>
    </xf>
    <xf numFmtId="0" fontId="26" fillId="24" borderId="36" xfId="0" applyFont="1" applyFill="1" applyBorder="1" applyAlignment="1">
      <alignment horizontal="center" vertical="center" shrinkToFit="1"/>
    </xf>
    <xf numFmtId="0" fontId="26" fillId="25" borderId="53" xfId="0" applyFont="1" applyFill="1" applyBorder="1" applyAlignment="1">
      <alignment horizontal="center" vertical="center" shrinkToFit="1"/>
    </xf>
    <xf numFmtId="0" fontId="26" fillId="25" borderId="54" xfId="0" applyFont="1" applyFill="1" applyBorder="1" applyAlignment="1">
      <alignment horizontal="center" vertical="center" shrinkToFit="1"/>
    </xf>
    <xf numFmtId="0" fontId="26" fillId="25" borderId="12" xfId="0" applyFont="1" applyFill="1" applyBorder="1" applyAlignment="1">
      <alignment horizontal="center" vertical="center" shrinkToFit="1"/>
    </xf>
    <xf numFmtId="0" fontId="26" fillId="25" borderId="44" xfId="0" applyFont="1" applyFill="1" applyBorder="1" applyAlignment="1">
      <alignment horizontal="center" vertical="center" shrinkToFit="1"/>
    </xf>
    <xf numFmtId="0" fontId="26" fillId="25" borderId="10" xfId="0" applyFont="1" applyFill="1" applyBorder="1" applyAlignment="1">
      <alignment vertical="center" shrinkToFit="1"/>
    </xf>
    <xf numFmtId="0" fontId="26" fillId="24" borderId="10" xfId="0" applyFont="1" applyFill="1" applyBorder="1" applyAlignment="1">
      <alignment vertical="center" shrinkToFit="1"/>
    </xf>
    <xf numFmtId="0" fontId="26" fillId="0" borderId="55" xfId="0" applyFont="1" applyFill="1" applyBorder="1" applyAlignment="1">
      <alignment horizontal="center" vertical="center" shrinkToFit="1"/>
    </xf>
    <xf numFmtId="0" fontId="25" fillId="0" borderId="56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6" fillId="24" borderId="31" xfId="0" applyFont="1" applyFill="1" applyBorder="1" applyAlignment="1">
      <alignment horizontal="center" vertical="center" shrinkToFit="1"/>
    </xf>
    <xf numFmtId="0" fontId="26" fillId="25" borderId="31" xfId="0" applyFont="1" applyFill="1" applyBorder="1" applyAlignment="1">
      <alignment horizontal="center" vertical="center" shrinkToFit="1"/>
    </xf>
    <xf numFmtId="0" fontId="26" fillId="25" borderId="31" xfId="0" applyFont="1" applyFill="1" applyBorder="1" applyAlignment="1">
      <alignment horizontal="center" vertical="center" shrinkToFit="1"/>
    </xf>
    <xf numFmtId="0" fontId="26" fillId="24" borderId="31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32" fillId="0" borderId="58" xfId="0" applyFont="1" applyFill="1" applyBorder="1" applyAlignment="1">
      <alignment vertical="center" shrinkToFit="1"/>
    </xf>
    <xf numFmtId="0" fontId="32" fillId="0" borderId="59" xfId="0" applyFont="1" applyFill="1" applyBorder="1" applyAlignment="1">
      <alignment vertical="center" shrinkToFit="1"/>
    </xf>
    <xf numFmtId="0" fontId="26" fillId="24" borderId="0" xfId="0" applyFont="1" applyFill="1" applyBorder="1" applyAlignment="1">
      <alignment horizontal="center" vertical="center" shrinkToFit="1"/>
    </xf>
    <xf numFmtId="56" fontId="0" fillId="26" borderId="0" xfId="0" applyNumberFormat="1" applyFill="1" applyAlignment="1">
      <alignment vertical="center"/>
    </xf>
    <xf numFmtId="0" fontId="2" fillId="0" borderId="52" xfId="61" applyFont="1" applyBorder="1" applyAlignment="1">
      <alignment vertical="center"/>
      <protection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4" fillId="0" borderId="25" xfId="0" applyFont="1" applyFill="1" applyBorder="1" applyAlignment="1">
      <alignment horizontal="left" vertical="center" shrinkToFit="1"/>
    </xf>
    <xf numFmtId="0" fontId="37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56" fontId="31" fillId="0" borderId="58" xfId="0" applyNumberFormat="1" applyFont="1" applyFill="1" applyBorder="1" applyAlignment="1">
      <alignment horizontal="center" vertical="center" shrinkToFit="1"/>
    </xf>
    <xf numFmtId="0" fontId="56" fillId="0" borderId="58" xfId="0" applyFont="1" applyFill="1" applyBorder="1" applyAlignment="1">
      <alignment vertical="center" shrinkToFit="1"/>
    </xf>
    <xf numFmtId="0" fontId="56" fillId="0" borderId="59" xfId="0" applyFont="1" applyFill="1" applyBorder="1" applyAlignment="1">
      <alignment vertical="center" shrinkToFit="1"/>
    </xf>
    <xf numFmtId="0" fontId="26" fillId="25" borderId="27" xfId="0" applyFont="1" applyFill="1" applyBorder="1" applyAlignment="1">
      <alignment horizontal="center" vertical="center" shrinkToFit="1"/>
    </xf>
    <xf numFmtId="0" fontId="26" fillId="25" borderId="35" xfId="0" applyFont="1" applyFill="1" applyBorder="1" applyAlignment="1">
      <alignment horizontal="center" vertical="center" shrinkToFit="1"/>
    </xf>
    <xf numFmtId="0" fontId="26" fillId="25" borderId="32" xfId="0" applyFont="1" applyFill="1" applyBorder="1" applyAlignment="1">
      <alignment horizontal="center" vertical="center" shrinkToFit="1"/>
    </xf>
    <xf numFmtId="0" fontId="26" fillId="25" borderId="19" xfId="0" applyFont="1" applyFill="1" applyBorder="1" applyAlignment="1">
      <alignment horizontal="center" vertical="center" shrinkToFit="1"/>
    </xf>
    <xf numFmtId="0" fontId="26" fillId="0" borderId="44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54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27" borderId="12" xfId="0" applyFont="1" applyFill="1" applyBorder="1" applyAlignment="1">
      <alignment horizontal="center" vertical="center" shrinkToFit="1"/>
    </xf>
    <xf numFmtId="0" fontId="26" fillId="27" borderId="31" xfId="0" applyFont="1" applyFill="1" applyBorder="1" applyAlignment="1">
      <alignment horizontal="center" vertical="center" shrinkToFit="1"/>
    </xf>
    <xf numFmtId="0" fontId="26" fillId="27" borderId="27" xfId="0" applyFont="1" applyFill="1" applyBorder="1" applyAlignment="1">
      <alignment horizontal="center" vertical="center" shrinkToFit="1"/>
    </xf>
    <xf numFmtId="0" fontId="2" fillId="0" borderId="10" xfId="61" applyFont="1" applyFill="1" applyBorder="1" applyAlignment="1">
      <alignment horizontal="center" vertical="center" shrinkToFit="1"/>
      <protection/>
    </xf>
    <xf numFmtId="177" fontId="2" fillId="0" borderId="10" xfId="61" applyNumberFormat="1" applyFont="1" applyFill="1" applyBorder="1" applyAlignment="1">
      <alignment horizontal="center" vertical="center" shrinkToFit="1"/>
      <protection/>
    </xf>
    <xf numFmtId="0" fontId="2" fillId="0" borderId="60" xfId="61" applyFont="1" applyFill="1" applyBorder="1" applyAlignment="1">
      <alignment horizontal="center" vertical="center" shrinkToFit="1"/>
      <protection/>
    </xf>
    <xf numFmtId="177" fontId="2" fillId="0" borderId="60" xfId="61" applyNumberFormat="1" applyFont="1" applyFill="1" applyBorder="1" applyAlignment="1">
      <alignment horizontal="center" vertical="center" shrinkToFit="1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2" fillId="0" borderId="31" xfId="61" applyFont="1" applyFill="1" applyBorder="1" applyAlignment="1">
      <alignment horizontal="center" vertical="center" shrinkToFit="1"/>
      <protection/>
    </xf>
    <xf numFmtId="0" fontId="2" fillId="0" borderId="12" xfId="61" applyFont="1" applyFill="1" applyBorder="1" applyAlignment="1">
      <alignment horizontal="center" vertical="center" shrinkToFit="1"/>
      <protection/>
    </xf>
    <xf numFmtId="0" fontId="2" fillId="0" borderId="52" xfId="61" applyFont="1" applyFill="1" applyBorder="1" applyAlignment="1">
      <alignment horizontal="center" vertical="center" shrinkToFit="1"/>
      <protection/>
    </xf>
    <xf numFmtId="0" fontId="2" fillId="0" borderId="46" xfId="61" applyFont="1" applyFill="1" applyBorder="1" applyAlignment="1">
      <alignment horizontal="center" vertical="center" shrinkToFit="1"/>
      <protection/>
    </xf>
    <xf numFmtId="0" fontId="2" fillId="0" borderId="32" xfId="61" applyFont="1" applyFill="1" applyBorder="1" applyAlignment="1">
      <alignment horizontal="center" vertical="center" shrinkToFit="1"/>
      <protection/>
    </xf>
    <xf numFmtId="0" fontId="2" fillId="0" borderId="35" xfId="61" applyFont="1" applyFill="1" applyBorder="1" applyAlignment="1">
      <alignment horizontal="center" vertical="center" shrinkToFit="1"/>
      <protection/>
    </xf>
    <xf numFmtId="0" fontId="2" fillId="0" borderId="36" xfId="61" applyFont="1" applyFill="1" applyBorder="1" applyAlignment="1">
      <alignment horizontal="center" vertical="center" shrinkToFit="1"/>
      <protection/>
    </xf>
    <xf numFmtId="0" fontId="2" fillId="27" borderId="47" xfId="0" applyFont="1" applyFill="1" applyBorder="1" applyAlignment="1">
      <alignment horizontal="center" vertical="center" shrinkToFit="1"/>
    </xf>
    <xf numFmtId="0" fontId="2" fillId="27" borderId="11" xfId="0" applyFont="1" applyFill="1" applyBorder="1" applyAlignment="1">
      <alignment horizontal="center" vertical="center" shrinkToFit="1"/>
    </xf>
    <xf numFmtId="0" fontId="2" fillId="27" borderId="31" xfId="0" applyFont="1" applyFill="1" applyBorder="1" applyAlignment="1">
      <alignment horizontal="center" vertical="center" shrinkToFit="1"/>
    </xf>
    <xf numFmtId="0" fontId="2" fillId="27" borderId="12" xfId="0" applyFont="1" applyFill="1" applyBorder="1" applyAlignment="1">
      <alignment horizontal="center" vertical="center" shrinkToFit="1"/>
    </xf>
    <xf numFmtId="0" fontId="2" fillId="27" borderId="10" xfId="0" applyFont="1" applyFill="1" applyBorder="1" applyAlignment="1">
      <alignment horizontal="center" vertical="center" shrinkToFit="1"/>
    </xf>
    <xf numFmtId="0" fontId="21" fillId="27" borderId="29" xfId="0" applyFont="1" applyFill="1" applyBorder="1" applyAlignment="1">
      <alignment horizontal="center" vertical="center" shrinkToFit="1"/>
    </xf>
    <xf numFmtId="0" fontId="2" fillId="27" borderId="45" xfId="0" applyFont="1" applyFill="1" applyBorder="1" applyAlignment="1">
      <alignment horizontal="center" vertical="center" shrinkToFit="1"/>
    </xf>
    <xf numFmtId="0" fontId="2" fillId="27" borderId="13" xfId="0" applyFont="1" applyFill="1" applyBorder="1" applyAlignment="1">
      <alignment horizontal="center" vertical="center" shrinkToFit="1"/>
    </xf>
    <xf numFmtId="0" fontId="2" fillId="27" borderId="32" xfId="0" applyFont="1" applyFill="1" applyBorder="1" applyAlignment="1">
      <alignment horizontal="center" vertical="center" shrinkToFit="1"/>
    </xf>
    <xf numFmtId="0" fontId="2" fillId="27" borderId="33" xfId="0" applyFont="1" applyFill="1" applyBorder="1" applyAlignment="1">
      <alignment horizontal="center" vertical="center" shrinkToFit="1"/>
    </xf>
    <xf numFmtId="0" fontId="2" fillId="27" borderId="34" xfId="0" applyFont="1" applyFill="1" applyBorder="1" applyAlignment="1">
      <alignment horizontal="center" vertical="center" shrinkToFit="1"/>
    </xf>
    <xf numFmtId="0" fontId="2" fillId="27" borderId="60" xfId="0" applyFont="1" applyFill="1" applyBorder="1" applyAlignment="1">
      <alignment horizontal="center" vertical="center" shrinkToFit="1"/>
    </xf>
    <xf numFmtId="0" fontId="21" fillId="27" borderId="30" xfId="0" applyFont="1" applyFill="1" applyBorder="1" applyAlignment="1">
      <alignment horizontal="center" vertical="center" shrinkToFit="1"/>
    </xf>
    <xf numFmtId="0" fontId="2" fillId="27" borderId="52" xfId="61" applyFont="1" applyFill="1" applyBorder="1" applyAlignment="1">
      <alignment horizontal="center" vertical="center" shrinkToFit="1"/>
      <protection/>
    </xf>
    <xf numFmtId="0" fontId="2" fillId="27" borderId="31" xfId="61" applyFont="1" applyFill="1" applyBorder="1" applyAlignment="1">
      <alignment horizontal="center" vertical="center" shrinkToFit="1"/>
      <protection/>
    </xf>
    <xf numFmtId="0" fontId="2" fillId="27" borderId="12" xfId="61" applyFont="1" applyFill="1" applyBorder="1" applyAlignment="1">
      <alignment horizontal="center" vertical="center" shrinkToFit="1"/>
      <protection/>
    </xf>
    <xf numFmtId="0" fontId="2" fillId="27" borderId="11" xfId="61" applyFont="1" applyFill="1" applyBorder="1" applyAlignment="1">
      <alignment horizontal="center" vertical="center" shrinkToFit="1"/>
      <protection/>
    </xf>
    <xf numFmtId="0" fontId="2" fillId="27" borderId="10" xfId="61" applyFont="1" applyFill="1" applyBorder="1" applyAlignment="1">
      <alignment horizontal="center" vertical="center" shrinkToFit="1"/>
      <protection/>
    </xf>
    <xf numFmtId="177" fontId="2" fillId="27" borderId="10" xfId="61" applyNumberFormat="1" applyFont="1" applyFill="1" applyBorder="1" applyAlignment="1">
      <alignment horizontal="center" vertical="center" shrinkToFit="1"/>
      <protection/>
    </xf>
    <xf numFmtId="0" fontId="2" fillId="27" borderId="46" xfId="0" applyFont="1" applyFill="1" applyBorder="1" applyAlignment="1">
      <alignment horizontal="center" vertical="center" shrinkToFit="1"/>
    </xf>
    <xf numFmtId="0" fontId="2" fillId="27" borderId="35" xfId="0" applyFont="1" applyFill="1" applyBorder="1" applyAlignment="1">
      <alignment horizontal="center" vertical="center" shrinkToFit="1"/>
    </xf>
    <xf numFmtId="0" fontId="2" fillId="27" borderId="36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vertical="center" shrinkToFit="1"/>
    </xf>
    <xf numFmtId="0" fontId="26" fillId="28" borderId="12" xfId="0" applyFont="1" applyFill="1" applyBorder="1" applyAlignment="1">
      <alignment horizontal="center" vertical="center" shrinkToFit="1"/>
    </xf>
    <xf numFmtId="0" fontId="26" fillId="28" borderId="31" xfId="0" applyFont="1" applyFill="1" applyBorder="1" applyAlignment="1">
      <alignment horizontal="center" vertical="center" shrinkToFit="1"/>
    </xf>
    <xf numFmtId="0" fontId="26" fillId="29" borderId="31" xfId="0" applyFont="1" applyFill="1" applyBorder="1" applyAlignment="1">
      <alignment horizontal="center" vertical="center" shrinkToFit="1"/>
    </xf>
    <xf numFmtId="0" fontId="25" fillId="27" borderId="47" xfId="0" applyFont="1" applyFill="1" applyBorder="1" applyAlignment="1">
      <alignment horizontal="center" vertical="center" shrinkToFit="1"/>
    </xf>
    <xf numFmtId="0" fontId="34" fillId="0" borderId="61" xfId="0" applyFont="1" applyBorder="1" applyAlignment="1">
      <alignment horizontal="left" vertical="center"/>
    </xf>
    <xf numFmtId="0" fontId="37" fillId="0" borderId="62" xfId="0" applyFont="1" applyBorder="1" applyAlignment="1">
      <alignment horizontal="right" vertical="center" wrapText="1"/>
    </xf>
    <xf numFmtId="0" fontId="37" fillId="0" borderId="63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64" xfId="0" applyFont="1" applyBorder="1" applyAlignment="1">
      <alignment horizontal="left" vertical="center"/>
    </xf>
    <xf numFmtId="0" fontId="40" fillId="0" borderId="63" xfId="0" applyFont="1" applyBorder="1" applyAlignment="1">
      <alignment horizontal="right" vertical="center"/>
    </xf>
    <xf numFmtId="0" fontId="40" fillId="0" borderId="65" xfId="0" applyFont="1" applyBorder="1" applyAlignment="1">
      <alignment horizontal="right" vertical="center"/>
    </xf>
    <xf numFmtId="0" fontId="34" fillId="0" borderId="66" xfId="0" applyFont="1" applyBorder="1" applyAlignment="1">
      <alignment horizontal="left" vertical="center"/>
    </xf>
    <xf numFmtId="0" fontId="40" fillId="0" borderId="62" xfId="0" applyFont="1" applyBorder="1" applyAlignment="1">
      <alignment horizontal="right" vertical="center"/>
    </xf>
    <xf numFmtId="0" fontId="40" fillId="0" borderId="67" xfId="0" applyFont="1" applyBorder="1" applyAlignment="1">
      <alignment horizontal="right" vertical="center"/>
    </xf>
    <xf numFmtId="0" fontId="37" fillId="0" borderId="68" xfId="0" applyFont="1" applyBorder="1" applyAlignment="1">
      <alignment horizontal="right" vertical="center"/>
    </xf>
    <xf numFmtId="0" fontId="40" fillId="0" borderId="65" xfId="0" applyFont="1" applyBorder="1" applyAlignment="1">
      <alignment horizontal="right" vertical="center" shrinkToFit="1"/>
    </xf>
    <xf numFmtId="0" fontId="37" fillId="0" borderId="61" xfId="0" applyFont="1" applyBorder="1" applyAlignment="1">
      <alignment horizontal="right" vertical="center"/>
    </xf>
    <xf numFmtId="0" fontId="37" fillId="0" borderId="65" xfId="0" applyFont="1" applyBorder="1" applyAlignment="1">
      <alignment horizontal="right" vertical="center"/>
    </xf>
    <xf numFmtId="0" fontId="40" fillId="0" borderId="69" xfId="0" applyFont="1" applyBorder="1" applyAlignment="1">
      <alignment horizontal="right" vertical="center"/>
    </xf>
    <xf numFmtId="0" fontId="0" fillId="0" borderId="68" xfId="0" applyFont="1" applyBorder="1" applyAlignment="1">
      <alignment vertical="center"/>
    </xf>
    <xf numFmtId="0" fontId="34" fillId="0" borderId="70" xfId="0" applyFont="1" applyBorder="1" applyAlignment="1">
      <alignment horizontal="left" vertical="center"/>
    </xf>
    <xf numFmtId="0" fontId="40" fillId="0" borderId="65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67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61" xfId="0" applyFont="1" applyBorder="1" applyAlignment="1">
      <alignment horizontal="left" vertical="center"/>
    </xf>
    <xf numFmtId="0" fontId="37" fillId="0" borderId="61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left" vertical="center"/>
    </xf>
    <xf numFmtId="0" fontId="40" fillId="0" borderId="71" xfId="0" applyFont="1" applyBorder="1" applyAlignment="1">
      <alignment horizontal="left" vertical="center"/>
    </xf>
    <xf numFmtId="0" fontId="26" fillId="30" borderId="12" xfId="0" applyFont="1" applyFill="1" applyBorder="1" applyAlignment="1">
      <alignment horizontal="center" vertical="center" shrinkToFit="1"/>
    </xf>
    <xf numFmtId="0" fontId="26" fillId="30" borderId="31" xfId="0" applyFont="1" applyFill="1" applyBorder="1" applyAlignment="1">
      <alignment horizontal="center" vertical="center" shrinkToFit="1"/>
    </xf>
    <xf numFmtId="0" fontId="25" fillId="30" borderId="47" xfId="0" applyFont="1" applyFill="1" applyBorder="1" applyAlignment="1">
      <alignment horizontal="center" vertical="center" shrinkToFit="1"/>
    </xf>
    <xf numFmtId="0" fontId="25" fillId="25" borderId="47" xfId="0" applyFont="1" applyFill="1" applyBorder="1" applyAlignment="1">
      <alignment horizontal="center" vertical="center" shrinkToFit="1"/>
    </xf>
    <xf numFmtId="0" fontId="25" fillId="30" borderId="50" xfId="0" applyFont="1" applyFill="1" applyBorder="1" applyAlignment="1">
      <alignment horizontal="center" vertical="center" shrinkToFit="1"/>
    </xf>
    <xf numFmtId="0" fontId="26" fillId="30" borderId="27" xfId="0" applyFont="1" applyFill="1" applyBorder="1" applyAlignment="1">
      <alignment horizontal="center" vertical="center" shrinkToFit="1"/>
    </xf>
    <xf numFmtId="0" fontId="26" fillId="25" borderId="11" xfId="0" applyFont="1" applyFill="1" applyBorder="1" applyAlignment="1">
      <alignment horizontal="center" vertical="center" shrinkToFit="1"/>
    </xf>
    <xf numFmtId="0" fontId="26" fillId="25" borderId="72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3" xfId="0" applyFont="1" applyFill="1" applyBorder="1" applyAlignment="1">
      <alignment vertical="center" shrinkToFit="1"/>
    </xf>
    <xf numFmtId="0" fontId="26" fillId="31" borderId="16" xfId="0" applyFont="1" applyFill="1" applyBorder="1" applyAlignment="1">
      <alignment horizontal="center" vertical="center" shrinkToFit="1"/>
    </xf>
    <xf numFmtId="0" fontId="25" fillId="31" borderId="56" xfId="0" applyFont="1" applyFill="1" applyBorder="1" applyAlignment="1">
      <alignment horizontal="center" vertical="center" shrinkToFit="1"/>
    </xf>
    <xf numFmtId="0" fontId="24" fillId="31" borderId="19" xfId="0" applyFont="1" applyFill="1" applyBorder="1" applyAlignment="1">
      <alignment horizontal="center" vertical="center" shrinkToFit="1"/>
    </xf>
    <xf numFmtId="20" fontId="24" fillId="31" borderId="29" xfId="0" applyNumberFormat="1" applyFont="1" applyFill="1" applyBorder="1" applyAlignment="1">
      <alignment horizontal="center" vertical="center" shrinkToFit="1"/>
    </xf>
    <xf numFmtId="0" fontId="26" fillId="31" borderId="12" xfId="0" applyFont="1" applyFill="1" applyBorder="1" applyAlignment="1">
      <alignment horizontal="center" vertical="center" shrinkToFit="1"/>
    </xf>
    <xf numFmtId="0" fontId="26" fillId="31" borderId="27" xfId="0" applyFont="1" applyFill="1" applyBorder="1" applyAlignment="1">
      <alignment horizontal="center" vertical="center" shrinkToFit="1"/>
    </xf>
    <xf numFmtId="0" fontId="25" fillId="31" borderId="47" xfId="0" applyFont="1" applyFill="1" applyBorder="1" applyAlignment="1">
      <alignment horizontal="center" vertical="center" shrinkToFit="1"/>
    </xf>
    <xf numFmtId="0" fontId="26" fillId="31" borderId="31" xfId="0" applyFont="1" applyFill="1" applyBorder="1" applyAlignment="1">
      <alignment horizontal="center" vertical="center" shrinkToFit="1"/>
    </xf>
    <xf numFmtId="0" fontId="26" fillId="25" borderId="3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6" fillId="30" borderId="53" xfId="0" applyFont="1" applyFill="1" applyBorder="1" applyAlignment="1">
      <alignment horizontal="center" vertical="center" shrinkToFit="1"/>
    </xf>
    <xf numFmtId="0" fontId="26" fillId="30" borderId="54" xfId="0" applyFont="1" applyFill="1" applyBorder="1" applyAlignment="1">
      <alignment horizontal="center" vertical="center" shrinkToFit="1"/>
    </xf>
    <xf numFmtId="0" fontId="25" fillId="30" borderId="26" xfId="0" applyFont="1" applyFill="1" applyBorder="1" applyAlignment="1">
      <alignment horizontal="center" vertical="center" shrinkToFit="1"/>
    </xf>
    <xf numFmtId="0" fontId="26" fillId="30" borderId="35" xfId="0" applyFont="1" applyFill="1" applyBorder="1" applyAlignment="1">
      <alignment horizontal="center" vertical="center" shrinkToFit="1"/>
    </xf>
    <xf numFmtId="0" fontId="26" fillId="30" borderId="32" xfId="0" applyFont="1" applyFill="1" applyBorder="1" applyAlignment="1">
      <alignment horizontal="center" vertical="center" shrinkToFit="1"/>
    </xf>
    <xf numFmtId="0" fontId="25" fillId="30" borderId="45" xfId="0" applyFont="1" applyFill="1" applyBorder="1" applyAlignment="1">
      <alignment horizontal="center" vertical="center" shrinkToFit="1"/>
    </xf>
    <xf numFmtId="0" fontId="37" fillId="0" borderId="68" xfId="0" applyFont="1" applyBorder="1" applyAlignment="1">
      <alignment horizontal="right" vertical="center" wrapText="1"/>
    </xf>
    <xf numFmtId="0" fontId="34" fillId="0" borderId="74" xfId="0" applyFont="1" applyBorder="1" applyAlignment="1">
      <alignment horizontal="left" vertical="center"/>
    </xf>
    <xf numFmtId="0" fontId="38" fillId="0" borderId="75" xfId="0" applyFont="1" applyBorder="1" applyAlignment="1">
      <alignment horizontal="left" vertical="center"/>
    </xf>
    <xf numFmtId="0" fontId="40" fillId="0" borderId="76" xfId="0" applyFont="1" applyBorder="1" applyAlignment="1">
      <alignment horizontal="right" vertical="center"/>
    </xf>
    <xf numFmtId="20" fontId="24" fillId="27" borderId="28" xfId="0" applyNumberFormat="1" applyFont="1" applyFill="1" applyBorder="1" applyAlignment="1">
      <alignment horizontal="center" vertical="center" shrinkToFit="1"/>
    </xf>
    <xf numFmtId="20" fontId="24" fillId="27" borderId="29" xfId="0" applyNumberFormat="1" applyFont="1" applyFill="1" applyBorder="1" applyAlignment="1">
      <alignment horizontal="center" vertical="center" shrinkToFit="1"/>
    </xf>
    <xf numFmtId="20" fontId="24" fillId="27" borderId="30" xfId="0" applyNumberFormat="1" applyFont="1" applyFill="1" applyBorder="1" applyAlignment="1">
      <alignment horizontal="center" vertical="center" shrinkToFit="1"/>
    </xf>
    <xf numFmtId="20" fontId="24" fillId="27" borderId="49" xfId="0" applyNumberFormat="1" applyFont="1" applyFill="1" applyBorder="1" applyAlignment="1">
      <alignment horizontal="center" vertical="center" shrinkToFit="1"/>
    </xf>
    <xf numFmtId="0" fontId="40" fillId="0" borderId="63" xfId="0" applyFont="1" applyBorder="1" applyAlignment="1">
      <alignment horizontal="left" vertical="center"/>
    </xf>
    <xf numFmtId="0" fontId="40" fillId="0" borderId="77" xfId="0" applyFont="1" applyBorder="1" applyAlignment="1">
      <alignment horizontal="left" vertical="center"/>
    </xf>
    <xf numFmtId="0" fontId="34" fillId="0" borderId="63" xfId="0" applyFont="1" applyBorder="1" applyAlignment="1">
      <alignment horizontal="left" vertical="center"/>
    </xf>
    <xf numFmtId="0" fontId="38" fillId="0" borderId="63" xfId="0" applyFont="1" applyBorder="1" applyAlignment="1">
      <alignment horizontal="left" vertical="center"/>
    </xf>
    <xf numFmtId="0" fontId="40" fillId="0" borderId="75" xfId="0" applyFont="1" applyBorder="1" applyAlignment="1">
      <alignment horizontal="right" vertical="center"/>
    </xf>
    <xf numFmtId="0" fontId="40" fillId="0" borderId="78" xfId="0" applyFont="1" applyBorder="1" applyAlignment="1">
      <alignment horizontal="right" vertical="center"/>
    </xf>
    <xf numFmtId="0" fontId="37" fillId="0" borderId="69" xfId="0" applyFont="1" applyBorder="1" applyAlignment="1">
      <alignment horizontal="left" vertical="center"/>
    </xf>
    <xf numFmtId="0" fontId="34" fillId="0" borderId="63" xfId="0" applyFont="1" applyFill="1" applyBorder="1" applyAlignment="1">
      <alignment horizontal="left" vertical="center"/>
    </xf>
    <xf numFmtId="0" fontId="34" fillId="0" borderId="63" xfId="0" applyFont="1" applyFill="1" applyBorder="1" applyAlignment="1">
      <alignment horizontal="left" vertical="center" shrinkToFit="1"/>
    </xf>
    <xf numFmtId="0" fontId="40" fillId="0" borderId="76" xfId="0" applyFont="1" applyBorder="1" applyAlignment="1">
      <alignment horizontal="left" vertical="center"/>
    </xf>
    <xf numFmtId="0" fontId="40" fillId="0" borderId="68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66" xfId="0" applyFont="1" applyBorder="1" applyAlignment="1">
      <alignment horizontal="left" vertical="center"/>
    </xf>
    <xf numFmtId="0" fontId="24" fillId="0" borderId="0" xfId="0" applyFont="1" applyFill="1" applyAlignment="1">
      <alignment horizontal="right" vertical="center" shrinkToFit="1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7" borderId="79" xfId="0" applyFont="1" applyFill="1" applyBorder="1" applyAlignment="1">
      <alignment horizontal="center" vertical="center" shrinkToFit="1"/>
    </xf>
    <xf numFmtId="0" fontId="2" fillId="27" borderId="80" xfId="0" applyFont="1" applyFill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27" borderId="81" xfId="0" applyFont="1" applyFill="1" applyBorder="1" applyAlignment="1">
      <alignment horizontal="center" vertical="center" shrinkToFit="1"/>
    </xf>
    <xf numFmtId="0" fontId="2" fillId="27" borderId="82" xfId="0" applyFont="1" applyFill="1" applyBorder="1" applyAlignment="1">
      <alignment horizontal="center" vertical="center" shrinkToFit="1"/>
    </xf>
    <xf numFmtId="0" fontId="2" fillId="0" borderId="83" xfId="61" applyFont="1" applyFill="1" applyBorder="1" applyAlignment="1">
      <alignment horizontal="center" vertical="center" shrinkToFit="1"/>
      <protection/>
    </xf>
    <xf numFmtId="0" fontId="2" fillId="0" borderId="84" xfId="61" applyFont="1" applyFill="1" applyBorder="1" applyAlignment="1">
      <alignment horizontal="center" vertical="center" shrinkToFit="1"/>
      <protection/>
    </xf>
    <xf numFmtId="0" fontId="2" fillId="0" borderId="85" xfId="61" applyFont="1" applyFill="1" applyBorder="1" applyAlignment="1">
      <alignment horizontal="center" vertical="center" shrinkToFit="1"/>
      <protection/>
    </xf>
    <xf numFmtId="0" fontId="2" fillId="0" borderId="53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6" xfId="61" applyFont="1" applyFill="1" applyBorder="1" applyAlignment="1">
      <alignment horizontal="center" vertical="center" shrinkToFit="1"/>
      <protection/>
    </xf>
    <xf numFmtId="0" fontId="2" fillId="0" borderId="82" xfId="61" applyFont="1" applyFill="1" applyBorder="1" applyAlignment="1">
      <alignment horizontal="center" vertical="center" shrinkToFit="1"/>
      <protection/>
    </xf>
    <xf numFmtId="0" fontId="2" fillId="0" borderId="79" xfId="61" applyFont="1" applyFill="1" applyBorder="1" applyAlignment="1">
      <alignment horizontal="center" vertical="center" shrinkToFit="1"/>
      <protection/>
    </xf>
    <xf numFmtId="0" fontId="2" fillId="27" borderId="81" xfId="61" applyFont="1" applyFill="1" applyBorder="1" applyAlignment="1">
      <alignment horizontal="center" vertical="center" shrinkToFit="1"/>
      <protection/>
    </xf>
    <xf numFmtId="0" fontId="2" fillId="27" borderId="82" xfId="61" applyFont="1" applyFill="1" applyBorder="1" applyAlignment="1">
      <alignment horizontal="center" vertical="center" shrinkToFit="1"/>
      <protection/>
    </xf>
    <xf numFmtId="0" fontId="2" fillId="27" borderId="79" xfId="61" applyFont="1" applyFill="1" applyBorder="1" applyAlignment="1">
      <alignment horizontal="center" vertical="center" shrinkToFit="1"/>
      <protection/>
    </xf>
    <xf numFmtId="0" fontId="2" fillId="0" borderId="81" xfId="61" applyFont="1" applyFill="1" applyBorder="1" applyAlignment="1">
      <alignment horizontal="center" vertical="center" shrinkToFit="1"/>
      <protection/>
    </xf>
    <xf numFmtId="0" fontId="2" fillId="0" borderId="86" xfId="0" applyFont="1" applyBorder="1" applyAlignment="1">
      <alignment horizontal="center" vertical="center" shrinkToFit="1"/>
    </xf>
    <xf numFmtId="0" fontId="2" fillId="27" borderId="83" xfId="0" applyFont="1" applyFill="1" applyBorder="1" applyAlignment="1">
      <alignment horizontal="center" vertical="center" shrinkToFit="1"/>
    </xf>
    <xf numFmtId="0" fontId="2" fillId="27" borderId="84" xfId="0" applyFont="1" applyFill="1" applyBorder="1" applyAlignment="1">
      <alignment horizontal="center" vertical="center" shrinkToFit="1"/>
    </xf>
    <xf numFmtId="0" fontId="2" fillId="27" borderId="85" xfId="0" applyFont="1" applyFill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8" fillId="26" borderId="87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88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89" xfId="0" applyFont="1" applyBorder="1" applyAlignment="1">
      <alignment horizontal="right" vertical="center" wrapText="1"/>
    </xf>
    <xf numFmtId="0" fontId="37" fillId="0" borderId="27" xfId="0" applyFont="1" applyBorder="1" applyAlignment="1">
      <alignment horizontal="right" vertical="center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36" fillId="0" borderId="25" xfId="0" applyFont="1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29" fillId="21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56" fontId="0" fillId="26" borderId="0" xfId="0" applyNumberFormat="1" applyFill="1" applyAlignment="1">
      <alignment horizontal="center" vertical="center"/>
    </xf>
    <xf numFmtId="0" fontId="37" fillId="0" borderId="90" xfId="0" applyFont="1" applyBorder="1" applyAlignment="1">
      <alignment horizontal="right" vertical="center" wrapText="1"/>
    </xf>
    <xf numFmtId="0" fontId="37" fillId="0" borderId="75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56" fillId="0" borderId="91" xfId="0" applyFont="1" applyFill="1" applyBorder="1" applyAlignment="1">
      <alignment horizontal="center" vertical="center" shrinkToFit="1"/>
    </xf>
    <xf numFmtId="0" fontId="56" fillId="0" borderId="58" xfId="0" applyFont="1" applyFill="1" applyBorder="1" applyAlignment="1">
      <alignment horizontal="center" vertical="center" shrinkToFit="1"/>
    </xf>
    <xf numFmtId="0" fontId="26" fillId="0" borderId="92" xfId="0" applyFont="1" applyFill="1" applyBorder="1" applyAlignment="1">
      <alignment horizontal="center" vertical="center" shrinkToFit="1"/>
    </xf>
    <xf numFmtId="0" fontId="26" fillId="0" borderId="58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shrinkToFit="1"/>
    </xf>
    <xf numFmtId="56" fontId="31" fillId="0" borderId="15" xfId="0" applyNumberFormat="1" applyFont="1" applyFill="1" applyBorder="1" applyAlignment="1">
      <alignment horizontal="center" vertical="center" shrinkToFit="1"/>
    </xf>
    <xf numFmtId="56" fontId="31" fillId="0" borderId="17" xfId="0" applyNumberFormat="1" applyFont="1" applyFill="1" applyBorder="1" applyAlignment="1">
      <alignment horizontal="center" vertical="center" shrinkToFit="1"/>
    </xf>
    <xf numFmtId="56" fontId="31" fillId="0" borderId="73" xfId="0" applyNumberFormat="1" applyFont="1" applyFill="1" applyBorder="1" applyAlignment="1">
      <alignment horizontal="center" vertical="center" shrinkToFit="1"/>
    </xf>
    <xf numFmtId="56" fontId="31" fillId="0" borderId="93" xfId="0" applyNumberFormat="1" applyFont="1" applyFill="1" applyBorder="1" applyAlignment="1">
      <alignment horizontal="center" vertical="center" shrinkToFit="1"/>
    </xf>
    <xf numFmtId="0" fontId="32" fillId="0" borderId="92" xfId="0" applyFont="1" applyFill="1" applyBorder="1" applyAlignment="1">
      <alignment horizontal="center" vertical="center" shrinkToFit="1"/>
    </xf>
    <xf numFmtId="0" fontId="32" fillId="0" borderId="58" xfId="0" applyFont="1" applyFill="1" applyBorder="1" applyAlignment="1">
      <alignment horizontal="center" vertical="center" shrinkToFit="1"/>
    </xf>
    <xf numFmtId="0" fontId="32" fillId="0" borderId="59" xfId="0" applyFont="1" applyFill="1" applyBorder="1" applyAlignment="1">
      <alignment horizontal="center" vertical="center" shrinkToFit="1"/>
    </xf>
    <xf numFmtId="0" fontId="30" fillId="7" borderId="0" xfId="0" applyFont="1" applyFill="1" applyBorder="1" applyAlignment="1">
      <alignment horizontal="center" vertical="center" shrinkToFit="1"/>
    </xf>
    <xf numFmtId="176" fontId="30" fillId="0" borderId="13" xfId="0" applyNumberFormat="1" applyFont="1" applyFill="1" applyBorder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 shrinkToFit="1"/>
    </xf>
    <xf numFmtId="0" fontId="26" fillId="25" borderId="31" xfId="0" applyFont="1" applyFill="1" applyBorder="1" applyAlignment="1">
      <alignment horizontal="center" vertical="center" shrinkToFit="1"/>
    </xf>
    <xf numFmtId="0" fontId="26" fillId="27" borderId="89" xfId="0" applyFont="1" applyFill="1" applyBorder="1" applyAlignment="1">
      <alignment horizontal="center" vertical="center" shrinkToFit="1"/>
    </xf>
    <xf numFmtId="0" fontId="26" fillId="27" borderId="0" xfId="0" applyFont="1" applyFill="1" applyBorder="1" applyAlignment="1">
      <alignment horizontal="center" vertical="center" shrinkToFit="1"/>
    </xf>
    <xf numFmtId="0" fontId="26" fillId="27" borderId="27" xfId="0" applyFont="1" applyFill="1" applyBorder="1" applyAlignment="1">
      <alignment horizontal="center" vertical="center" shrinkToFit="1"/>
    </xf>
    <xf numFmtId="56" fontId="45" fillId="0" borderId="94" xfId="0" applyNumberFormat="1" applyFont="1" applyFill="1" applyBorder="1" applyAlignment="1">
      <alignment horizontal="center" vertical="center" shrinkToFit="1"/>
    </xf>
    <xf numFmtId="56" fontId="45" fillId="0" borderId="54" xfId="0" applyNumberFormat="1" applyFont="1" applyFill="1" applyBorder="1" applyAlignment="1">
      <alignment horizontal="center" vertical="center" shrinkToFit="1"/>
    </xf>
    <xf numFmtId="56" fontId="45" fillId="0" borderId="53" xfId="0" applyNumberFormat="1" applyFont="1" applyFill="1" applyBorder="1" applyAlignment="1">
      <alignment horizontal="center" vertical="center" shrinkToFit="1"/>
    </xf>
    <xf numFmtId="0" fontId="56" fillId="0" borderId="95" xfId="0" applyFont="1" applyFill="1" applyBorder="1" applyAlignment="1">
      <alignment horizontal="center" vertical="center" shrinkToFit="1"/>
    </xf>
    <xf numFmtId="0" fontId="56" fillId="0" borderId="54" xfId="0" applyFont="1" applyFill="1" applyBorder="1" applyAlignment="1">
      <alignment horizontal="center" vertical="center" shrinkToFit="1"/>
    </xf>
    <xf numFmtId="0" fontId="24" fillId="31" borderId="15" xfId="0" applyFont="1" applyFill="1" applyBorder="1" applyAlignment="1">
      <alignment horizontal="center" vertical="center" shrinkToFit="1"/>
    </xf>
    <xf numFmtId="0" fontId="24" fillId="31" borderId="16" xfId="0" applyFont="1" applyFill="1" applyBorder="1" applyAlignment="1">
      <alignment horizontal="center" vertical="center" shrinkToFit="1"/>
    </xf>
    <xf numFmtId="0" fontId="26" fillId="25" borderId="89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horizontal="center" vertical="center" shrinkToFit="1"/>
    </xf>
    <xf numFmtId="0" fontId="56" fillId="27" borderId="91" xfId="0" applyFont="1" applyFill="1" applyBorder="1" applyAlignment="1">
      <alignment horizontal="center" vertical="center" shrinkToFit="1"/>
    </xf>
    <xf numFmtId="0" fontId="56" fillId="27" borderId="58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7" sqref="D7"/>
    </sheetView>
  </sheetViews>
  <sheetFormatPr defaultColWidth="8.796875" defaultRowHeight="15"/>
  <cols>
    <col min="2" max="2" width="37" style="0" customWidth="1"/>
  </cols>
  <sheetData>
    <row r="1" spans="1:2" ht="33" customHeight="1">
      <c r="A1" s="310" t="s">
        <v>41</v>
      </c>
      <c r="B1" s="310"/>
    </row>
    <row r="2" spans="1:2" ht="33" customHeight="1">
      <c r="A2" s="1" t="s">
        <v>0</v>
      </c>
      <c r="B2" s="2"/>
    </row>
    <row r="3" spans="1:2" ht="33" customHeight="1">
      <c r="A3" s="1" t="s">
        <v>1</v>
      </c>
      <c r="B3" s="2"/>
    </row>
    <row r="4" spans="1:2" ht="33" customHeight="1">
      <c r="A4" s="1" t="s">
        <v>2</v>
      </c>
      <c r="B4" s="2"/>
    </row>
    <row r="5" spans="1:2" ht="23.25" customHeight="1">
      <c r="A5" s="311" t="s">
        <v>3</v>
      </c>
      <c r="B5" s="312"/>
    </row>
    <row r="6" spans="1:2" ht="30.75" customHeight="1">
      <c r="A6" s="2">
        <v>1</v>
      </c>
      <c r="B6" s="2"/>
    </row>
    <row r="7" spans="1:2" ht="30.75" customHeight="1">
      <c r="A7" s="2">
        <v>2</v>
      </c>
      <c r="B7" s="2"/>
    </row>
    <row r="8" spans="1:2" ht="23.25" customHeight="1">
      <c r="A8" s="311" t="s">
        <v>4</v>
      </c>
      <c r="B8" s="312"/>
    </row>
    <row r="9" spans="1:2" ht="30.75" customHeight="1">
      <c r="A9" s="2">
        <v>1</v>
      </c>
      <c r="B9" s="2"/>
    </row>
    <row r="10" spans="1:2" ht="30.75" customHeight="1">
      <c r="A10" s="2">
        <v>2</v>
      </c>
      <c r="B10" s="2"/>
    </row>
    <row r="11" spans="1:2" ht="138" customHeight="1">
      <c r="A11" s="3"/>
      <c r="B11" s="4"/>
    </row>
  </sheetData>
  <sheetProtection/>
  <mergeCells count="3">
    <mergeCell ref="A1:B1"/>
    <mergeCell ref="A5:B5"/>
    <mergeCell ref="A8:B8"/>
  </mergeCells>
  <printOptions/>
  <pageMargins left="0.6993055555555556" right="0.6993055555555556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90" zoomScaleNormal="90" zoomScalePageLayoutView="0" workbookViewId="0" topLeftCell="A1">
      <selection activeCell="E22" sqref="E22"/>
    </sheetView>
  </sheetViews>
  <sheetFormatPr defaultColWidth="8.796875" defaultRowHeight="15" customHeight="1"/>
  <cols>
    <col min="1" max="1" width="2.59765625" style="5" customWidth="1"/>
    <col min="2" max="2" width="20.69921875" style="0" customWidth="1"/>
    <col min="3" max="8" width="13.3984375" style="0" customWidth="1"/>
  </cols>
  <sheetData>
    <row r="1" ht="19.5" customHeight="1" thickBot="1">
      <c r="A1" s="106" t="s">
        <v>94</v>
      </c>
    </row>
    <row r="2" spans="1:9" ht="15" customHeight="1">
      <c r="A2" s="107" t="s">
        <v>146</v>
      </c>
      <c r="B2" s="108" t="s">
        <v>42</v>
      </c>
      <c r="C2" s="109" t="s">
        <v>43</v>
      </c>
      <c r="D2" s="110"/>
      <c r="E2" s="109" t="s">
        <v>44</v>
      </c>
      <c r="F2" s="110"/>
      <c r="I2" s="98"/>
    </row>
    <row r="3" spans="1:9" ht="15" customHeight="1">
      <c r="A3" s="107">
        <v>1</v>
      </c>
      <c r="B3" s="99" t="s">
        <v>45</v>
      </c>
      <c r="C3" s="164" t="s">
        <v>45</v>
      </c>
      <c r="D3" s="112"/>
      <c r="E3" s="164" t="s">
        <v>45</v>
      </c>
      <c r="F3" s="112"/>
      <c r="I3" s="100"/>
    </row>
    <row r="4" spans="1:9" ht="15" customHeight="1">
      <c r="A4" s="107">
        <v>2</v>
      </c>
      <c r="B4" s="99" t="s">
        <v>46</v>
      </c>
      <c r="C4" s="111"/>
      <c r="D4" s="112"/>
      <c r="E4" s="111"/>
      <c r="F4" s="112"/>
      <c r="I4" s="100"/>
    </row>
    <row r="5" spans="1:9" ht="15" customHeight="1">
      <c r="A5" s="107">
        <v>3</v>
      </c>
      <c r="B5" s="108" t="s">
        <v>47</v>
      </c>
      <c r="C5" s="111" t="s">
        <v>97</v>
      </c>
      <c r="D5" s="112"/>
      <c r="E5" s="111" t="s">
        <v>95</v>
      </c>
      <c r="F5" s="112" t="s">
        <v>96</v>
      </c>
      <c r="I5" s="100"/>
    </row>
    <row r="6" spans="1:9" ht="15" customHeight="1">
      <c r="A6" s="107">
        <v>4</v>
      </c>
      <c r="B6" s="108" t="s">
        <v>148</v>
      </c>
      <c r="C6" s="111" t="s">
        <v>265</v>
      </c>
      <c r="D6" s="112" t="s">
        <v>266</v>
      </c>
      <c r="E6" s="111" t="s">
        <v>98</v>
      </c>
      <c r="F6" s="112"/>
      <c r="I6" s="100"/>
    </row>
    <row r="7" spans="1:9" ht="15" customHeight="1">
      <c r="A7" s="107">
        <v>5</v>
      </c>
      <c r="B7" s="108" t="s">
        <v>13</v>
      </c>
      <c r="C7" s="111" t="s">
        <v>100</v>
      </c>
      <c r="D7" s="112"/>
      <c r="E7" s="111" t="s">
        <v>99</v>
      </c>
      <c r="F7" s="112"/>
      <c r="I7" s="100"/>
    </row>
    <row r="8" spans="1:9" ht="15" customHeight="1">
      <c r="A8" s="107">
        <v>6</v>
      </c>
      <c r="B8" s="108" t="s">
        <v>14</v>
      </c>
      <c r="C8" s="111"/>
      <c r="D8" s="112"/>
      <c r="E8" s="111" t="s">
        <v>267</v>
      </c>
      <c r="F8" s="112"/>
      <c r="I8" s="100"/>
    </row>
    <row r="9" spans="1:9" ht="15" customHeight="1">
      <c r="A9" s="107">
        <v>7</v>
      </c>
      <c r="B9" s="108" t="s">
        <v>12</v>
      </c>
      <c r="C9" s="111" t="s">
        <v>101</v>
      </c>
      <c r="D9" s="112" t="s">
        <v>102</v>
      </c>
      <c r="E9" s="111" t="s">
        <v>12</v>
      </c>
      <c r="F9" s="112"/>
      <c r="I9" s="100"/>
    </row>
    <row r="10" spans="1:9" ht="15" customHeight="1">
      <c r="A10" s="107">
        <v>8</v>
      </c>
      <c r="B10" s="108" t="s">
        <v>48</v>
      </c>
      <c r="C10" s="111"/>
      <c r="D10" s="112"/>
      <c r="E10" s="111" t="s">
        <v>268</v>
      </c>
      <c r="F10" s="112"/>
      <c r="I10" s="100"/>
    </row>
    <row r="11" spans="1:9" ht="15" customHeight="1">
      <c r="A11" s="107">
        <v>9</v>
      </c>
      <c r="B11" s="108" t="s">
        <v>149</v>
      </c>
      <c r="C11" s="111" t="s">
        <v>269</v>
      </c>
      <c r="D11" s="112" t="s">
        <v>270</v>
      </c>
      <c r="E11" s="111" t="s">
        <v>71</v>
      </c>
      <c r="F11" s="112" t="s">
        <v>103</v>
      </c>
      <c r="I11" s="100"/>
    </row>
    <row r="12" spans="1:9" ht="15" customHeight="1">
      <c r="A12" s="107">
        <v>10</v>
      </c>
      <c r="B12" s="108" t="s">
        <v>150</v>
      </c>
      <c r="C12" s="113" t="s">
        <v>150</v>
      </c>
      <c r="D12" s="112"/>
      <c r="E12" s="113" t="s">
        <v>150</v>
      </c>
      <c r="F12" s="112"/>
      <c r="I12" s="100"/>
    </row>
    <row r="13" spans="1:9" ht="15" customHeight="1">
      <c r="A13" s="107">
        <v>11</v>
      </c>
      <c r="B13" s="108" t="s">
        <v>11</v>
      </c>
      <c r="C13" s="111" t="s">
        <v>11</v>
      </c>
      <c r="D13" s="112"/>
      <c r="E13" s="111" t="s">
        <v>11</v>
      </c>
      <c r="F13" s="112"/>
      <c r="I13" s="100"/>
    </row>
    <row r="14" spans="1:9" ht="15" customHeight="1">
      <c r="A14" s="107">
        <v>12</v>
      </c>
      <c r="B14" s="108" t="s">
        <v>104</v>
      </c>
      <c r="C14" s="136" t="s">
        <v>104</v>
      </c>
      <c r="D14" s="112"/>
      <c r="E14" s="136" t="s">
        <v>104</v>
      </c>
      <c r="F14" s="112"/>
      <c r="I14" s="100"/>
    </row>
    <row r="15" spans="1:9" ht="15" customHeight="1">
      <c r="A15" s="107">
        <v>13</v>
      </c>
      <c r="B15" s="108" t="s">
        <v>49</v>
      </c>
      <c r="C15" s="111" t="s">
        <v>273</v>
      </c>
      <c r="D15" s="112" t="s">
        <v>274</v>
      </c>
      <c r="E15" s="136" t="s">
        <v>271</v>
      </c>
      <c r="F15" s="112" t="s">
        <v>272</v>
      </c>
      <c r="I15" s="100"/>
    </row>
    <row r="16" spans="1:9" ht="15" customHeight="1">
      <c r="A16" s="107">
        <v>14</v>
      </c>
      <c r="B16" s="108" t="s">
        <v>151</v>
      </c>
      <c r="C16" s="111" t="s">
        <v>50</v>
      </c>
      <c r="D16" s="112"/>
      <c r="E16" s="111" t="s">
        <v>50</v>
      </c>
      <c r="F16" s="112"/>
      <c r="I16" s="100"/>
    </row>
    <row r="17" spans="1:9" ht="15" customHeight="1">
      <c r="A17" s="107">
        <v>15</v>
      </c>
      <c r="B17" s="99" t="s">
        <v>51</v>
      </c>
      <c r="C17" s="111" t="s">
        <v>105</v>
      </c>
      <c r="D17" s="112"/>
      <c r="E17" s="111" t="s">
        <v>275</v>
      </c>
      <c r="F17" s="112" t="s">
        <v>276</v>
      </c>
      <c r="I17" s="100"/>
    </row>
    <row r="18" spans="1:9" ht="15" customHeight="1">
      <c r="A18" s="107">
        <v>16</v>
      </c>
      <c r="B18" s="99" t="s">
        <v>152</v>
      </c>
      <c r="C18" s="111" t="s">
        <v>277</v>
      </c>
      <c r="D18" s="112" t="s">
        <v>278</v>
      </c>
      <c r="E18" s="111" t="s">
        <v>277</v>
      </c>
      <c r="F18" s="112" t="s">
        <v>278</v>
      </c>
      <c r="I18" s="100"/>
    </row>
    <row r="19" spans="1:9" ht="15" customHeight="1">
      <c r="A19" s="107">
        <v>17</v>
      </c>
      <c r="B19" s="108" t="s">
        <v>52</v>
      </c>
      <c r="C19" s="111" t="s">
        <v>147</v>
      </c>
      <c r="D19" s="112"/>
      <c r="E19" s="111" t="s">
        <v>147</v>
      </c>
      <c r="F19" s="112"/>
      <c r="I19" s="100"/>
    </row>
    <row r="20" spans="1:9" ht="15" customHeight="1">
      <c r="A20" s="107">
        <v>18</v>
      </c>
      <c r="B20" s="108" t="s">
        <v>7</v>
      </c>
      <c r="C20" s="111" t="s">
        <v>279</v>
      </c>
      <c r="D20" s="112"/>
      <c r="E20" s="111" t="s">
        <v>280</v>
      </c>
      <c r="F20" s="112"/>
      <c r="I20" s="100"/>
    </row>
    <row r="21" spans="1:9" ht="15" customHeight="1">
      <c r="A21" s="107">
        <v>19</v>
      </c>
      <c r="B21" s="108" t="s">
        <v>9</v>
      </c>
      <c r="C21" s="111" t="s">
        <v>106</v>
      </c>
      <c r="D21" s="112" t="s">
        <v>256</v>
      </c>
      <c r="E21" s="111" t="s">
        <v>107</v>
      </c>
      <c r="F21" s="112"/>
      <c r="I21" s="100"/>
    </row>
    <row r="22" spans="1:9" ht="15" customHeight="1">
      <c r="A22" s="107">
        <v>20</v>
      </c>
      <c r="B22" s="108" t="s">
        <v>153</v>
      </c>
      <c r="C22" s="111" t="s">
        <v>108</v>
      </c>
      <c r="D22" s="112"/>
      <c r="E22" s="111" t="s">
        <v>109</v>
      </c>
      <c r="F22" s="112"/>
      <c r="I22" s="101"/>
    </row>
    <row r="23" spans="1:9" ht="15" customHeight="1">
      <c r="A23" s="107">
        <v>21</v>
      </c>
      <c r="B23" s="108" t="s">
        <v>154</v>
      </c>
      <c r="C23" s="136" t="s">
        <v>154</v>
      </c>
      <c r="D23" s="112"/>
      <c r="E23" s="136"/>
      <c r="F23" s="112"/>
      <c r="I23" s="100"/>
    </row>
    <row r="24" spans="1:9" ht="15" customHeight="1">
      <c r="A24" s="107">
        <v>22</v>
      </c>
      <c r="B24" s="108" t="s">
        <v>6</v>
      </c>
      <c r="C24" s="111"/>
      <c r="D24" s="112"/>
      <c r="E24" s="111" t="s">
        <v>110</v>
      </c>
      <c r="F24" s="112"/>
      <c r="I24" s="100"/>
    </row>
    <row r="25" spans="1:9" ht="15" customHeight="1">
      <c r="A25" s="107">
        <v>23</v>
      </c>
      <c r="B25" s="108" t="s">
        <v>8</v>
      </c>
      <c r="C25" s="111" t="s">
        <v>111</v>
      </c>
      <c r="D25" s="112"/>
      <c r="E25" s="111" t="s">
        <v>112</v>
      </c>
      <c r="F25" s="112"/>
      <c r="I25" s="100"/>
    </row>
    <row r="26" spans="1:9" ht="15" customHeight="1">
      <c r="A26" s="107">
        <v>24</v>
      </c>
      <c r="B26" s="108" t="s">
        <v>155</v>
      </c>
      <c r="C26" s="111" t="s">
        <v>158</v>
      </c>
      <c r="D26" s="112" t="s">
        <v>159</v>
      </c>
      <c r="E26" s="111" t="s">
        <v>156</v>
      </c>
      <c r="F26" s="112" t="s">
        <v>157</v>
      </c>
      <c r="I26" s="100"/>
    </row>
    <row r="27" spans="1:9" ht="15" customHeight="1">
      <c r="A27" s="107">
        <v>25</v>
      </c>
      <c r="B27" s="108" t="s">
        <v>54</v>
      </c>
      <c r="C27" s="111" t="s">
        <v>147</v>
      </c>
      <c r="D27" s="112"/>
      <c r="E27" s="111" t="s">
        <v>147</v>
      </c>
      <c r="F27" s="112"/>
      <c r="I27" s="100"/>
    </row>
    <row r="28" spans="1:9" ht="15" customHeight="1">
      <c r="A28" s="107">
        <v>26</v>
      </c>
      <c r="B28" s="108" t="s">
        <v>113</v>
      </c>
      <c r="C28" s="111" t="s">
        <v>113</v>
      </c>
      <c r="D28" s="112"/>
      <c r="E28" s="111" t="s">
        <v>113</v>
      </c>
      <c r="F28" s="112"/>
      <c r="I28" s="100"/>
    </row>
    <row r="29" spans="1:9" ht="15" customHeight="1">
      <c r="A29" s="107">
        <v>27</v>
      </c>
      <c r="B29" s="108" t="s">
        <v>160</v>
      </c>
      <c r="C29" s="111" t="s">
        <v>299</v>
      </c>
      <c r="D29" s="112" t="s">
        <v>300</v>
      </c>
      <c r="E29" s="111" t="s">
        <v>297</v>
      </c>
      <c r="F29" s="112" t="s">
        <v>298</v>
      </c>
      <c r="I29" s="100"/>
    </row>
    <row r="30" spans="1:9" ht="15" customHeight="1">
      <c r="A30" s="107">
        <v>28</v>
      </c>
      <c r="B30" s="108" t="s">
        <v>161</v>
      </c>
      <c r="C30" s="111" t="s">
        <v>162</v>
      </c>
      <c r="D30" s="112"/>
      <c r="E30" s="111" t="s">
        <v>162</v>
      </c>
      <c r="F30" s="112"/>
      <c r="I30" s="100"/>
    </row>
    <row r="31" spans="1:9" ht="15" customHeight="1">
      <c r="A31" s="107">
        <v>29</v>
      </c>
      <c r="B31" s="108" t="s">
        <v>10</v>
      </c>
      <c r="C31" s="111" t="s">
        <v>114</v>
      </c>
      <c r="D31" s="112"/>
      <c r="E31" s="111" t="s">
        <v>301</v>
      </c>
      <c r="F31" s="112"/>
      <c r="I31" s="100"/>
    </row>
    <row r="32" spans="1:9" ht="15" customHeight="1">
      <c r="A32" s="107">
        <v>30</v>
      </c>
      <c r="B32" s="108" t="s">
        <v>55</v>
      </c>
      <c r="C32" s="111" t="s">
        <v>163</v>
      </c>
      <c r="D32" s="112"/>
      <c r="E32" s="111" t="s">
        <v>281</v>
      </c>
      <c r="F32" s="112" t="s">
        <v>282</v>
      </c>
      <c r="I32" s="100"/>
    </row>
    <row r="33" spans="1:9" ht="15" customHeight="1">
      <c r="A33" s="107">
        <v>31</v>
      </c>
      <c r="B33" s="108" t="s">
        <v>56</v>
      </c>
      <c r="C33" s="111" t="s">
        <v>283</v>
      </c>
      <c r="D33" s="112" t="s">
        <v>284</v>
      </c>
      <c r="E33" s="111" t="s">
        <v>56</v>
      </c>
      <c r="F33" s="112"/>
      <c r="I33" s="100"/>
    </row>
    <row r="34" spans="1:9" ht="15" customHeight="1">
      <c r="A34" s="107">
        <v>32</v>
      </c>
      <c r="B34" s="108" t="s">
        <v>5</v>
      </c>
      <c r="C34" s="111" t="s">
        <v>286</v>
      </c>
      <c r="D34" s="112" t="s">
        <v>287</v>
      </c>
      <c r="E34" s="111" t="s">
        <v>285</v>
      </c>
      <c r="F34" s="112" t="s">
        <v>358</v>
      </c>
      <c r="I34" s="100"/>
    </row>
    <row r="35" spans="1:9" ht="15" customHeight="1">
      <c r="A35" s="107">
        <v>33</v>
      </c>
      <c r="B35" s="108" t="s">
        <v>57</v>
      </c>
      <c r="C35" s="111" t="s">
        <v>147</v>
      </c>
      <c r="D35" s="112"/>
      <c r="E35" s="111" t="s">
        <v>147</v>
      </c>
      <c r="F35" s="112"/>
      <c r="I35" s="100"/>
    </row>
    <row r="36" spans="1:9" ht="15" customHeight="1">
      <c r="A36" s="107">
        <v>34</v>
      </c>
      <c r="B36" s="108" t="s">
        <v>58</v>
      </c>
      <c r="C36" s="111" t="s">
        <v>164</v>
      </c>
      <c r="D36" s="112" t="s">
        <v>115</v>
      </c>
      <c r="E36" s="111" t="s">
        <v>164</v>
      </c>
      <c r="F36" s="112" t="s">
        <v>115</v>
      </c>
      <c r="I36" s="100"/>
    </row>
    <row r="37" spans="1:9" ht="15" customHeight="1">
      <c r="A37" s="107">
        <v>35</v>
      </c>
      <c r="B37" s="108" t="s">
        <v>59</v>
      </c>
      <c r="C37" s="111" t="s">
        <v>288</v>
      </c>
      <c r="D37" s="112" t="s">
        <v>289</v>
      </c>
      <c r="E37" s="111" t="s">
        <v>288</v>
      </c>
      <c r="F37" s="112" t="s">
        <v>289</v>
      </c>
      <c r="I37" s="100"/>
    </row>
    <row r="38" spans="1:9" ht="15" customHeight="1">
      <c r="A38" s="107">
        <v>36</v>
      </c>
      <c r="B38" s="108" t="s">
        <v>341</v>
      </c>
      <c r="C38" s="111" t="s">
        <v>340</v>
      </c>
      <c r="D38" s="112"/>
      <c r="E38" s="111" t="s">
        <v>340</v>
      </c>
      <c r="F38" s="112"/>
      <c r="I38" s="100"/>
    </row>
    <row r="39" spans="1:9" ht="15" customHeight="1">
      <c r="A39" s="107">
        <v>37</v>
      </c>
      <c r="B39" s="108" t="s">
        <v>116</v>
      </c>
      <c r="C39" s="111" t="s">
        <v>147</v>
      </c>
      <c r="D39" s="112"/>
      <c r="E39" s="111" t="s">
        <v>147</v>
      </c>
      <c r="F39" s="112"/>
      <c r="I39" s="100"/>
    </row>
    <row r="40" spans="1:9" ht="15" customHeight="1">
      <c r="A40" s="107">
        <v>38</v>
      </c>
      <c r="B40" s="108" t="s">
        <v>117</v>
      </c>
      <c r="C40" s="111" t="s">
        <v>291</v>
      </c>
      <c r="D40" s="112" t="s">
        <v>292</v>
      </c>
      <c r="E40" s="111" t="s">
        <v>290</v>
      </c>
      <c r="F40" s="112"/>
      <c r="I40" s="100"/>
    </row>
    <row r="41" spans="1:9" ht="15" customHeight="1">
      <c r="A41" s="107">
        <v>39</v>
      </c>
      <c r="B41" s="108" t="s">
        <v>165</v>
      </c>
      <c r="C41" s="111" t="s">
        <v>147</v>
      </c>
      <c r="D41" s="112"/>
      <c r="E41" s="111" t="s">
        <v>147</v>
      </c>
      <c r="F41" s="112"/>
      <c r="I41" s="100"/>
    </row>
    <row r="42" spans="1:9" ht="15" customHeight="1">
      <c r="A42" s="107">
        <v>40</v>
      </c>
      <c r="B42" s="108" t="s">
        <v>166</v>
      </c>
      <c r="C42" s="111" t="s">
        <v>167</v>
      </c>
      <c r="D42" s="112"/>
      <c r="E42" s="111" t="s">
        <v>167</v>
      </c>
      <c r="F42" s="112"/>
      <c r="I42" s="100"/>
    </row>
    <row r="43" spans="1:9" s="6" customFormat="1" ht="15" customHeight="1">
      <c r="A43" s="107">
        <v>41</v>
      </c>
      <c r="B43" s="108" t="s">
        <v>168</v>
      </c>
      <c r="C43" s="111" t="s">
        <v>293</v>
      </c>
      <c r="D43" s="112" t="s">
        <v>294</v>
      </c>
      <c r="E43" s="111" t="s">
        <v>118</v>
      </c>
      <c r="F43" s="112"/>
      <c r="I43" s="100"/>
    </row>
    <row r="44" spans="1:9" ht="21" customHeight="1">
      <c r="A44" s="107">
        <v>42</v>
      </c>
      <c r="B44" s="108" t="s">
        <v>169</v>
      </c>
      <c r="C44" s="111" t="s">
        <v>147</v>
      </c>
      <c r="D44" s="112"/>
      <c r="E44" s="111" t="s">
        <v>147</v>
      </c>
      <c r="F44" s="112"/>
      <c r="I44" s="100"/>
    </row>
    <row r="45" spans="1:9" ht="15" customHeight="1">
      <c r="A45" s="107">
        <v>43</v>
      </c>
      <c r="B45" s="108" t="s">
        <v>119</v>
      </c>
      <c r="C45" s="111" t="s">
        <v>120</v>
      </c>
      <c r="D45" s="112"/>
      <c r="E45" s="111" t="s">
        <v>120</v>
      </c>
      <c r="F45" s="112"/>
      <c r="I45" s="100"/>
    </row>
    <row r="46" spans="1:9" ht="15" customHeight="1">
      <c r="A46" s="107">
        <v>44</v>
      </c>
      <c r="B46" s="108" t="s">
        <v>121</v>
      </c>
      <c r="C46" s="111" t="s">
        <v>121</v>
      </c>
      <c r="D46" s="112"/>
      <c r="E46" s="111" t="s">
        <v>295</v>
      </c>
      <c r="F46" s="112" t="s">
        <v>296</v>
      </c>
      <c r="I46" s="100"/>
    </row>
    <row r="47" spans="1:9" ht="15" customHeight="1">
      <c r="A47" s="114"/>
      <c r="B47" s="115" t="s">
        <v>60</v>
      </c>
      <c r="C47" s="118">
        <v>48</v>
      </c>
      <c r="D47" s="102"/>
      <c r="E47" s="116">
        <v>48</v>
      </c>
      <c r="F47" s="117"/>
      <c r="I47" s="98"/>
    </row>
    <row r="48" spans="1:6" ht="15" customHeight="1" thickBot="1">
      <c r="A48"/>
      <c r="C48" s="119" t="s">
        <v>43</v>
      </c>
      <c r="D48" s="120"/>
      <c r="E48" s="119" t="s">
        <v>44</v>
      </c>
      <c r="F48" s="120"/>
    </row>
    <row r="49" ht="15" customHeight="1">
      <c r="A49"/>
    </row>
    <row r="50" ht="15" customHeight="1">
      <c r="A50"/>
    </row>
    <row r="51" ht="15" customHeight="1">
      <c r="A51"/>
    </row>
    <row r="52" ht="15" customHeight="1">
      <c r="A52"/>
    </row>
    <row r="53" ht="15" customHeight="1">
      <c r="A53"/>
    </row>
    <row r="54" ht="15" customHeight="1">
      <c r="A54"/>
    </row>
  </sheetData>
  <sheetProtection/>
  <printOptions/>
  <pageMargins left="0.7083333333333334" right="0.7083333333333334" top="0.7479166666666667" bottom="0.7479166666666667" header="0.3145833333333333" footer="0.3145833333333333"/>
  <pageSetup fitToHeight="1" fitToWidth="1" horizontalDpi="1200" verticalDpi="12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selection activeCell="B54" sqref="B54"/>
    </sheetView>
  </sheetViews>
  <sheetFormatPr defaultColWidth="8.796875" defaultRowHeight="15"/>
  <cols>
    <col min="1" max="1" width="2.796875" style="0" customWidth="1"/>
    <col min="2" max="2" width="18" style="0" customWidth="1"/>
    <col min="3" max="21" width="3.3984375" style="0" customWidth="1"/>
    <col min="22" max="22" width="3.69921875" style="0" customWidth="1"/>
  </cols>
  <sheetData>
    <row r="1" spans="1:23" ht="14.25">
      <c r="A1" s="167"/>
      <c r="B1" s="173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0"/>
      <c r="W1" s="167"/>
    </row>
    <row r="2" spans="1:23" ht="24.75" thickBot="1">
      <c r="A2" s="167"/>
      <c r="B2" s="343" t="s">
        <v>122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167"/>
    </row>
    <row r="3" spans="1:23" ht="17.25">
      <c r="A3" s="167"/>
      <c r="B3" s="39" t="s">
        <v>40</v>
      </c>
      <c r="C3" s="327" t="str">
        <f>B4</f>
        <v>自由が丘ブルーズ</v>
      </c>
      <c r="D3" s="328"/>
      <c r="E3" s="328"/>
      <c r="F3" s="328" t="str">
        <f>B5</f>
        <v>渋谷東部ドッキリマン</v>
      </c>
      <c r="G3" s="328"/>
      <c r="H3" s="328"/>
      <c r="I3" s="328" t="str">
        <f>B6</f>
        <v>東根ドリブラーズ</v>
      </c>
      <c r="J3" s="328"/>
      <c r="K3" s="328"/>
      <c r="L3" s="328" t="str">
        <f>B7</f>
        <v>落一小ドリームスA</v>
      </c>
      <c r="M3" s="328"/>
      <c r="N3" s="328"/>
      <c r="O3" s="159" t="s">
        <v>17</v>
      </c>
      <c r="P3" s="159" t="s">
        <v>18</v>
      </c>
      <c r="Q3" s="159" t="s">
        <v>19</v>
      </c>
      <c r="R3" s="169" t="s">
        <v>23</v>
      </c>
      <c r="S3" s="169" t="s">
        <v>20</v>
      </c>
      <c r="T3" s="169" t="s">
        <v>21</v>
      </c>
      <c r="U3" s="169" t="s">
        <v>22</v>
      </c>
      <c r="V3" s="48" t="s">
        <v>24</v>
      </c>
      <c r="W3" s="167"/>
    </row>
    <row r="4" spans="1:23" ht="14.25">
      <c r="A4" s="167">
        <v>1</v>
      </c>
      <c r="B4" s="209" t="s">
        <v>323</v>
      </c>
      <c r="C4" s="313"/>
      <c r="D4" s="314"/>
      <c r="E4" s="314"/>
      <c r="F4" s="210">
        <v>4</v>
      </c>
      <c r="G4" s="211" t="str">
        <f>IF(F4=H4,"△",IF(F4&gt;H4,"◎","●"))</f>
        <v>◎</v>
      </c>
      <c r="H4" s="212">
        <v>2</v>
      </c>
      <c r="I4" s="210">
        <v>2</v>
      </c>
      <c r="J4" s="211" t="str">
        <f>IF(I4=K4,"△",IF(I4&gt;K4,"◎","●"))</f>
        <v>◎</v>
      </c>
      <c r="K4" s="212">
        <v>0</v>
      </c>
      <c r="L4" s="210">
        <v>3</v>
      </c>
      <c r="M4" s="211" t="str">
        <f>IF(L4=N4,"△",IF(L4&gt;N4,"◎","●"))</f>
        <v>◎</v>
      </c>
      <c r="N4" s="212">
        <v>0</v>
      </c>
      <c r="O4" s="213">
        <v>3</v>
      </c>
      <c r="P4" s="213">
        <v>0</v>
      </c>
      <c r="Q4" s="213">
        <v>0</v>
      </c>
      <c r="R4" s="213">
        <f>O4*3+P4</f>
        <v>9</v>
      </c>
      <c r="S4" s="213">
        <f>F4+I4+L4</f>
        <v>9</v>
      </c>
      <c r="T4" s="213">
        <f>H4+K4+N4</f>
        <v>2</v>
      </c>
      <c r="U4" s="213">
        <f>S4-T4</f>
        <v>7</v>
      </c>
      <c r="V4" s="214">
        <v>1</v>
      </c>
      <c r="W4" s="167"/>
    </row>
    <row r="5" spans="1:23" ht="14.25">
      <c r="A5" s="167">
        <v>2</v>
      </c>
      <c r="B5" s="105" t="s">
        <v>330</v>
      </c>
      <c r="C5" s="55">
        <f>H4</f>
        <v>2</v>
      </c>
      <c r="D5" s="55" t="str">
        <f>IF(C5=E5,"△",IF(C5&gt;E5,"◎","●"))</f>
        <v>●</v>
      </c>
      <c r="E5" s="56">
        <f>F4</f>
        <v>4</v>
      </c>
      <c r="F5" s="315"/>
      <c r="G5" s="316"/>
      <c r="H5" s="317"/>
      <c r="I5" s="54">
        <v>1</v>
      </c>
      <c r="J5" s="55" t="str">
        <f>IF(I5=K5,"△",IF(I5&gt;K5,"◎","●"))</f>
        <v>◎</v>
      </c>
      <c r="K5" s="56">
        <v>0</v>
      </c>
      <c r="L5" s="54">
        <v>0</v>
      </c>
      <c r="M5" s="55" t="str">
        <f>IF(L5=N5,"△",IF(L5&gt;N5,"◎","●"))</f>
        <v>●</v>
      </c>
      <c r="N5" s="56">
        <v>1</v>
      </c>
      <c r="O5" s="154">
        <v>1</v>
      </c>
      <c r="P5" s="154">
        <v>0</v>
      </c>
      <c r="Q5" s="154">
        <v>2</v>
      </c>
      <c r="R5" s="154">
        <f>O5*3+P5</f>
        <v>3</v>
      </c>
      <c r="S5" s="154">
        <f>C5+I5+L5</f>
        <v>3</v>
      </c>
      <c r="T5" s="154">
        <f>E5+K5+N5</f>
        <v>5</v>
      </c>
      <c r="U5" s="154">
        <f>S5-T5</f>
        <v>-2</v>
      </c>
      <c r="V5" s="49">
        <v>2</v>
      </c>
      <c r="W5" s="167"/>
    </row>
    <row r="6" spans="1:23" ht="14.25">
      <c r="A6" s="167">
        <v>3</v>
      </c>
      <c r="B6" s="105" t="s">
        <v>326</v>
      </c>
      <c r="C6" s="55">
        <f>K4</f>
        <v>0</v>
      </c>
      <c r="D6" s="55" t="str">
        <f>IF(C6=E6,"△",IF(C6&gt;E6,"◎","●"))</f>
        <v>●</v>
      </c>
      <c r="E6" s="56">
        <f>I4</f>
        <v>2</v>
      </c>
      <c r="F6" s="54">
        <f>K5</f>
        <v>0</v>
      </c>
      <c r="G6" s="55" t="str">
        <f>IF(F6=H6,"△",IF(F6&gt;H6,"◎","●"))</f>
        <v>●</v>
      </c>
      <c r="H6" s="56">
        <f>I5</f>
        <v>1</v>
      </c>
      <c r="I6" s="315"/>
      <c r="J6" s="316"/>
      <c r="K6" s="317"/>
      <c r="L6" s="54">
        <v>1</v>
      </c>
      <c r="M6" s="55" t="str">
        <f>IF(L6=N6,"△",IF(L6&gt;N6,"◎","●"))</f>
        <v>◎</v>
      </c>
      <c r="N6" s="56">
        <v>0</v>
      </c>
      <c r="O6" s="172">
        <v>1</v>
      </c>
      <c r="P6" s="172">
        <v>0</v>
      </c>
      <c r="Q6" s="172">
        <v>2</v>
      </c>
      <c r="R6" s="172">
        <f>O6*3+P6</f>
        <v>3</v>
      </c>
      <c r="S6" s="172">
        <f>C6+F6+L6</f>
        <v>1</v>
      </c>
      <c r="T6" s="172">
        <f>E6+H6+N6</f>
        <v>3</v>
      </c>
      <c r="U6" s="172">
        <f>S6-T6</f>
        <v>-2</v>
      </c>
      <c r="V6" s="72">
        <v>3</v>
      </c>
      <c r="W6" s="167"/>
    </row>
    <row r="7" spans="1:22" ht="15" thickBot="1">
      <c r="A7" s="167">
        <v>4</v>
      </c>
      <c r="B7" s="103" t="s">
        <v>106</v>
      </c>
      <c r="C7" s="104">
        <f>N4</f>
        <v>0</v>
      </c>
      <c r="D7" s="61" t="str">
        <f>IF(C7=E7,"△",IF(C7&gt;E7,"◎","●"))</f>
        <v>●</v>
      </c>
      <c r="E7" s="62">
        <f>L4</f>
        <v>3</v>
      </c>
      <c r="F7" s="63">
        <f>N5</f>
        <v>1</v>
      </c>
      <c r="G7" s="61" t="str">
        <f>IF(F7=H7,"△",IF(F7&gt;H7,"◎","●"))</f>
        <v>◎</v>
      </c>
      <c r="H7" s="62">
        <f>L5</f>
        <v>0</v>
      </c>
      <c r="I7" s="63">
        <f>N6</f>
        <v>0</v>
      </c>
      <c r="J7" s="61" t="str">
        <f>IF(I7=K7,"△",IF(I7&gt;K7,"◎","●"))</f>
        <v>●</v>
      </c>
      <c r="K7" s="62">
        <f>L6</f>
        <v>1</v>
      </c>
      <c r="L7" s="340"/>
      <c r="M7" s="341"/>
      <c r="N7" s="342"/>
      <c r="O7" s="171">
        <v>1</v>
      </c>
      <c r="P7" s="171">
        <v>0</v>
      </c>
      <c r="Q7" s="171">
        <v>2</v>
      </c>
      <c r="R7" s="171">
        <f>O7*3+P7</f>
        <v>3</v>
      </c>
      <c r="S7" s="171">
        <f>C7+F7+I7</f>
        <v>1</v>
      </c>
      <c r="T7" s="171">
        <f>E7+H7+K7</f>
        <v>4</v>
      </c>
      <c r="U7" s="171">
        <f>S7-T7</f>
        <v>-3</v>
      </c>
      <c r="V7" s="51">
        <v>4</v>
      </c>
    </row>
    <row r="8" spans="2:23" ht="15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67"/>
    </row>
    <row r="9" spans="1:23" ht="17.25">
      <c r="A9" s="167"/>
      <c r="B9" s="39" t="s">
        <v>123</v>
      </c>
      <c r="C9" s="327" t="str">
        <f>B10</f>
        <v>本町ジャガーズ</v>
      </c>
      <c r="D9" s="328"/>
      <c r="E9" s="328"/>
      <c r="F9" s="328" t="str">
        <f>B11</f>
        <v>戸山２Ｂ</v>
      </c>
      <c r="G9" s="328"/>
      <c r="H9" s="328"/>
      <c r="I9" s="328" t="str">
        <f>B12</f>
        <v>五本木バルサ</v>
      </c>
      <c r="J9" s="328"/>
      <c r="K9" s="328"/>
      <c r="L9" s="328" t="str">
        <f>B13</f>
        <v>BONOS MEGURO</v>
      </c>
      <c r="M9" s="328"/>
      <c r="N9" s="328"/>
      <c r="O9" s="159" t="s">
        <v>17</v>
      </c>
      <c r="P9" s="159" t="s">
        <v>18</v>
      </c>
      <c r="Q9" s="159" t="s">
        <v>19</v>
      </c>
      <c r="R9" s="169" t="s">
        <v>23</v>
      </c>
      <c r="S9" s="169" t="s">
        <v>20</v>
      </c>
      <c r="T9" s="169" t="s">
        <v>21</v>
      </c>
      <c r="U9" s="169" t="s">
        <v>22</v>
      </c>
      <c r="V9" s="48" t="s">
        <v>24</v>
      </c>
      <c r="W9" s="167"/>
    </row>
    <row r="10" spans="1:23" ht="14.25">
      <c r="A10" s="167">
        <v>1</v>
      </c>
      <c r="B10" s="105" t="s">
        <v>288</v>
      </c>
      <c r="C10" s="317"/>
      <c r="D10" s="321"/>
      <c r="E10" s="321"/>
      <c r="F10" s="54">
        <v>0</v>
      </c>
      <c r="G10" s="55" t="str">
        <f>IF(F10=H10,"△",IF(F10&gt;H10,"◎","●"))</f>
        <v>●</v>
      </c>
      <c r="H10" s="56">
        <v>1</v>
      </c>
      <c r="I10" s="54">
        <v>0</v>
      </c>
      <c r="J10" s="55" t="str">
        <f>IF(I10=K10,"△",IF(I10&gt;K10,"◎","●"))</f>
        <v>●</v>
      </c>
      <c r="K10" s="56">
        <v>1</v>
      </c>
      <c r="L10" s="54">
        <v>0</v>
      </c>
      <c r="M10" s="55" t="str">
        <f>IF(L10=N10,"△",IF(L10&gt;N10,"◎","●"))</f>
        <v>●</v>
      </c>
      <c r="N10" s="56">
        <v>3</v>
      </c>
      <c r="O10" s="154">
        <v>0</v>
      </c>
      <c r="P10" s="154">
        <v>0</v>
      </c>
      <c r="Q10" s="154">
        <v>3</v>
      </c>
      <c r="R10" s="154">
        <f>O10*3+P10</f>
        <v>0</v>
      </c>
      <c r="S10" s="154">
        <f>F10+I10+L10</f>
        <v>0</v>
      </c>
      <c r="T10" s="154">
        <f>H10+K10+N10</f>
        <v>5</v>
      </c>
      <c r="U10" s="154">
        <f>S10-T10</f>
        <v>-5</v>
      </c>
      <c r="V10" s="49">
        <v>4</v>
      </c>
      <c r="W10" s="167"/>
    </row>
    <row r="11" spans="1:23" ht="14.25">
      <c r="A11" s="167">
        <v>2</v>
      </c>
      <c r="B11" s="105" t="s">
        <v>253</v>
      </c>
      <c r="C11" s="55">
        <f>H10</f>
        <v>1</v>
      </c>
      <c r="D11" s="55" t="str">
        <f>IF(C11=E11,"△",IF(C11&gt;E11,"◎","●"))</f>
        <v>◎</v>
      </c>
      <c r="E11" s="56">
        <f>F10</f>
        <v>0</v>
      </c>
      <c r="F11" s="315"/>
      <c r="G11" s="316"/>
      <c r="H11" s="317"/>
      <c r="I11" s="54">
        <v>0</v>
      </c>
      <c r="J11" s="55" t="str">
        <f>IF(I11=K11,"△",IF(I11&gt;K11,"◎","●"))</f>
        <v>△</v>
      </c>
      <c r="K11" s="56">
        <v>0</v>
      </c>
      <c r="L11" s="54">
        <v>0</v>
      </c>
      <c r="M11" s="55" t="str">
        <f>IF(L11=N11,"△",IF(L11&gt;N11,"◎","●"))</f>
        <v>●</v>
      </c>
      <c r="N11" s="56">
        <v>2</v>
      </c>
      <c r="O11" s="154">
        <v>1</v>
      </c>
      <c r="P11" s="154">
        <v>1</v>
      </c>
      <c r="Q11" s="154">
        <v>1</v>
      </c>
      <c r="R11" s="154">
        <f>O11*3+P11</f>
        <v>4</v>
      </c>
      <c r="S11" s="154">
        <f>C11+I11+L11</f>
        <v>1</v>
      </c>
      <c r="T11" s="154">
        <f>E11+K11+N11</f>
        <v>2</v>
      </c>
      <c r="U11" s="154">
        <f>S11-T11</f>
        <v>-1</v>
      </c>
      <c r="V11" s="49">
        <v>3</v>
      </c>
      <c r="W11" s="167"/>
    </row>
    <row r="12" spans="1:23" ht="14.25">
      <c r="A12" s="167">
        <v>3</v>
      </c>
      <c r="B12" s="105" t="s">
        <v>101</v>
      </c>
      <c r="C12" s="55">
        <f>K10</f>
        <v>1</v>
      </c>
      <c r="D12" s="55" t="str">
        <f>IF(C12=E12,"△",IF(C12&gt;E12,"◎","●"))</f>
        <v>◎</v>
      </c>
      <c r="E12" s="56">
        <f>I10</f>
        <v>0</v>
      </c>
      <c r="F12" s="54">
        <f>K11</f>
        <v>0</v>
      </c>
      <c r="G12" s="55" t="str">
        <f>IF(F12=H12,"△",IF(F12&gt;H12,"◎","●"))</f>
        <v>△</v>
      </c>
      <c r="H12" s="56">
        <f>I11</f>
        <v>0</v>
      </c>
      <c r="I12" s="315"/>
      <c r="J12" s="316"/>
      <c r="K12" s="317"/>
      <c r="L12" s="54">
        <v>0</v>
      </c>
      <c r="M12" s="55" t="str">
        <f>IF(L12=N12,"△",IF(L12&gt;N12,"◎","●"))</f>
        <v>●</v>
      </c>
      <c r="N12" s="56">
        <v>1</v>
      </c>
      <c r="O12" s="154">
        <v>1</v>
      </c>
      <c r="P12" s="154">
        <v>1</v>
      </c>
      <c r="Q12" s="154">
        <v>1</v>
      </c>
      <c r="R12" s="154">
        <f>O12*3+P12</f>
        <v>4</v>
      </c>
      <c r="S12" s="154">
        <f>C12+F12+L12</f>
        <v>1</v>
      </c>
      <c r="T12" s="154">
        <f>E12+H12+N12</f>
        <v>1</v>
      </c>
      <c r="U12" s="154">
        <f>S12-T12</f>
        <v>0</v>
      </c>
      <c r="V12" s="49">
        <v>2</v>
      </c>
      <c r="W12" s="167"/>
    </row>
    <row r="13" spans="1:23" ht="15" thickBot="1">
      <c r="A13" s="167">
        <v>4</v>
      </c>
      <c r="B13" s="215" t="s">
        <v>327</v>
      </c>
      <c r="C13" s="216">
        <f>N10</f>
        <v>3</v>
      </c>
      <c r="D13" s="217" t="str">
        <f>IF(C13=E13,"△",IF(C13&gt;E13,"◎","●"))</f>
        <v>◎</v>
      </c>
      <c r="E13" s="218">
        <f>L10</f>
        <v>0</v>
      </c>
      <c r="F13" s="219">
        <f>N11</f>
        <v>2</v>
      </c>
      <c r="G13" s="217" t="str">
        <f>IF(F13=H13,"△",IF(F13&gt;H13,"◎","●"))</f>
        <v>◎</v>
      </c>
      <c r="H13" s="218">
        <f>L11</f>
        <v>0</v>
      </c>
      <c r="I13" s="219">
        <f>N12</f>
        <v>1</v>
      </c>
      <c r="J13" s="217" t="str">
        <f>IF(I13=K13,"△",IF(I13&gt;K13,"◎","●"))</f>
        <v>◎</v>
      </c>
      <c r="K13" s="218">
        <f>L12</f>
        <v>0</v>
      </c>
      <c r="L13" s="337"/>
      <c r="M13" s="338"/>
      <c r="N13" s="339"/>
      <c r="O13" s="220">
        <v>3</v>
      </c>
      <c r="P13" s="220">
        <v>0</v>
      </c>
      <c r="Q13" s="220">
        <v>0</v>
      </c>
      <c r="R13" s="220">
        <f>O13*3+P13</f>
        <v>9</v>
      </c>
      <c r="S13" s="220">
        <f>C13+F13+I13</f>
        <v>6</v>
      </c>
      <c r="T13" s="220">
        <f>E13+H13+K13</f>
        <v>0</v>
      </c>
      <c r="U13" s="220">
        <f>S13-T13</f>
        <v>6</v>
      </c>
      <c r="V13" s="221">
        <v>1</v>
      </c>
      <c r="W13" s="167"/>
    </row>
    <row r="14" spans="1:23" ht="15" thickBot="1">
      <c r="A14" s="167"/>
      <c r="B14" s="16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52"/>
      <c r="W14" s="167"/>
    </row>
    <row r="15" spans="1:23" ht="17.25">
      <c r="A15" s="167"/>
      <c r="B15" s="39" t="s">
        <v>124</v>
      </c>
      <c r="C15" s="327" t="str">
        <f>B16</f>
        <v>トラストタイガー</v>
      </c>
      <c r="D15" s="328"/>
      <c r="E15" s="328"/>
      <c r="F15" s="328" t="str">
        <f>B17</f>
        <v>油面ＳＣ</v>
      </c>
      <c r="G15" s="328"/>
      <c r="H15" s="328"/>
      <c r="I15" s="328" t="str">
        <f>B18</f>
        <v>FC OCHISAN</v>
      </c>
      <c r="J15" s="328"/>
      <c r="K15" s="328"/>
      <c r="L15" s="328" t="str">
        <f>B19</f>
        <v>千駄谷SC</v>
      </c>
      <c r="M15" s="328"/>
      <c r="N15" s="328"/>
      <c r="O15" s="159" t="s">
        <v>17</v>
      </c>
      <c r="P15" s="159" t="s">
        <v>18</v>
      </c>
      <c r="Q15" s="159" t="s">
        <v>19</v>
      </c>
      <c r="R15" s="169" t="s">
        <v>23</v>
      </c>
      <c r="S15" s="169" t="s">
        <v>20</v>
      </c>
      <c r="T15" s="169" t="s">
        <v>21</v>
      </c>
      <c r="U15" s="169" t="s">
        <v>22</v>
      </c>
      <c r="V15" s="48" t="s">
        <v>24</v>
      </c>
      <c r="W15" s="167"/>
    </row>
    <row r="16" spans="1:23" ht="14.25">
      <c r="A16" s="167">
        <v>1</v>
      </c>
      <c r="B16" s="105" t="s">
        <v>332</v>
      </c>
      <c r="C16" s="317"/>
      <c r="D16" s="321"/>
      <c r="E16" s="321"/>
      <c r="F16" s="54">
        <v>4</v>
      </c>
      <c r="G16" s="55" t="str">
        <f>IF(F16=H16,"△",IF(F16&gt;H16,"◎","●"))</f>
        <v>◎</v>
      </c>
      <c r="H16" s="56">
        <v>0</v>
      </c>
      <c r="I16" s="54">
        <v>0</v>
      </c>
      <c r="J16" s="55" t="str">
        <f>IF(I16=K16,"△",IF(I16&gt;K16,"◎","●"))</f>
        <v>●</v>
      </c>
      <c r="K16" s="56">
        <v>2</v>
      </c>
      <c r="L16" s="54">
        <v>1</v>
      </c>
      <c r="M16" s="55" t="str">
        <f>IF(L16=N16,"△",IF(L16&gt;N16,"◎","●"))</f>
        <v>●</v>
      </c>
      <c r="N16" s="56">
        <v>2</v>
      </c>
      <c r="O16" s="154">
        <v>1</v>
      </c>
      <c r="P16" s="154">
        <v>0</v>
      </c>
      <c r="Q16" s="154">
        <v>2</v>
      </c>
      <c r="R16" s="154">
        <f>O16*3+P16</f>
        <v>3</v>
      </c>
      <c r="S16" s="154">
        <f>F16+I16+L16</f>
        <v>5</v>
      </c>
      <c r="T16" s="154">
        <f>H16+K16+N16</f>
        <v>4</v>
      </c>
      <c r="U16" s="154">
        <f>S16-T16</f>
        <v>1</v>
      </c>
      <c r="V16" s="49">
        <v>3</v>
      </c>
      <c r="W16" s="167"/>
    </row>
    <row r="17" spans="1:23" ht="14.25">
      <c r="A17" s="167">
        <v>2</v>
      </c>
      <c r="B17" s="105" t="s">
        <v>45</v>
      </c>
      <c r="C17" s="55">
        <f>H16</f>
        <v>0</v>
      </c>
      <c r="D17" s="55" t="str">
        <f>IF(C17=E17,"△",IF(C17&gt;E17,"◎","●"))</f>
        <v>●</v>
      </c>
      <c r="E17" s="56">
        <f>F16</f>
        <v>4</v>
      </c>
      <c r="F17" s="315"/>
      <c r="G17" s="316"/>
      <c r="H17" s="317"/>
      <c r="I17" s="54">
        <v>0</v>
      </c>
      <c r="J17" s="55" t="str">
        <f>IF(I17=K17,"△",IF(I17&gt;K17,"◎","●"))</f>
        <v>●</v>
      </c>
      <c r="K17" s="56">
        <v>7</v>
      </c>
      <c r="L17" s="54">
        <v>1</v>
      </c>
      <c r="M17" s="55" t="str">
        <f>IF(L17=N17,"△",IF(L17&gt;N17,"◎","●"))</f>
        <v>●</v>
      </c>
      <c r="N17" s="56">
        <v>4</v>
      </c>
      <c r="O17" s="154">
        <v>0</v>
      </c>
      <c r="P17" s="154">
        <v>0</v>
      </c>
      <c r="Q17" s="154">
        <v>3</v>
      </c>
      <c r="R17" s="154">
        <f>O17*3+P17</f>
        <v>0</v>
      </c>
      <c r="S17" s="154">
        <f>C17+I17+L17</f>
        <v>1</v>
      </c>
      <c r="T17" s="154">
        <f>E17+K17+N17</f>
        <v>15</v>
      </c>
      <c r="U17" s="154">
        <f>S17-T17</f>
        <v>-14</v>
      </c>
      <c r="V17" s="49">
        <v>4</v>
      </c>
      <c r="W17" s="167"/>
    </row>
    <row r="18" spans="1:23" ht="14.25">
      <c r="A18" s="167">
        <v>3</v>
      </c>
      <c r="B18" s="209" t="s">
        <v>53</v>
      </c>
      <c r="C18" s="211">
        <f>K16</f>
        <v>2</v>
      </c>
      <c r="D18" s="211" t="str">
        <f>IF(C18=E18,"△",IF(C18&gt;E18,"◎","●"))</f>
        <v>◎</v>
      </c>
      <c r="E18" s="212">
        <f>I16</f>
        <v>0</v>
      </c>
      <c r="F18" s="210">
        <f>K17</f>
        <v>7</v>
      </c>
      <c r="G18" s="211" t="str">
        <f>IF(F18=H18,"△",IF(F18&gt;H18,"◎","●"))</f>
        <v>◎</v>
      </c>
      <c r="H18" s="212">
        <f>I17</f>
        <v>0</v>
      </c>
      <c r="I18" s="322"/>
      <c r="J18" s="323"/>
      <c r="K18" s="313"/>
      <c r="L18" s="210">
        <v>0</v>
      </c>
      <c r="M18" s="211" t="str">
        <f>IF(L18=N18,"△",IF(L18&gt;N18,"◎","●"))</f>
        <v>△</v>
      </c>
      <c r="N18" s="212">
        <v>0</v>
      </c>
      <c r="O18" s="213">
        <v>2</v>
      </c>
      <c r="P18" s="213">
        <v>1</v>
      </c>
      <c r="Q18" s="213">
        <v>0</v>
      </c>
      <c r="R18" s="213">
        <f>O18*3+P18</f>
        <v>7</v>
      </c>
      <c r="S18" s="213">
        <f>C18+F18+L18</f>
        <v>9</v>
      </c>
      <c r="T18" s="213">
        <f>E18+H18+N18</f>
        <v>0</v>
      </c>
      <c r="U18" s="213">
        <f>S18-T18</f>
        <v>9</v>
      </c>
      <c r="V18" s="214">
        <v>1</v>
      </c>
      <c r="W18" s="167"/>
    </row>
    <row r="19" spans="1:23" ht="15" thickBot="1">
      <c r="A19" s="167">
        <v>4</v>
      </c>
      <c r="B19" s="103" t="s">
        <v>340</v>
      </c>
      <c r="C19" s="57">
        <f>N16</f>
        <v>2</v>
      </c>
      <c r="D19" s="58" t="str">
        <f>IF(C19=E19,"△",IF(C19&gt;E19,"◎","●"))</f>
        <v>◎</v>
      </c>
      <c r="E19" s="59">
        <f>L16</f>
        <v>1</v>
      </c>
      <c r="F19" s="60">
        <f>N17</f>
        <v>4</v>
      </c>
      <c r="G19" s="58" t="str">
        <f>IF(F19=H19,"△",IF(F19&gt;H19,"◎","●"))</f>
        <v>◎</v>
      </c>
      <c r="H19" s="59">
        <f>L17</f>
        <v>1</v>
      </c>
      <c r="I19" s="60">
        <f>N18</f>
        <v>0</v>
      </c>
      <c r="J19" s="58" t="str">
        <f>IF(I19=K19,"△",IF(I19&gt;K19,"◎","●"))</f>
        <v>△</v>
      </c>
      <c r="K19" s="59">
        <f>L18</f>
        <v>0</v>
      </c>
      <c r="L19" s="318"/>
      <c r="M19" s="319"/>
      <c r="N19" s="320"/>
      <c r="O19" s="168">
        <v>2</v>
      </c>
      <c r="P19" s="168">
        <v>1</v>
      </c>
      <c r="Q19" s="168">
        <v>0</v>
      </c>
      <c r="R19" s="168">
        <f>O19*3+P19</f>
        <v>7</v>
      </c>
      <c r="S19" s="168">
        <f>C19+F19+I19</f>
        <v>6</v>
      </c>
      <c r="T19" s="168">
        <f>E19+H19+K19</f>
        <v>2</v>
      </c>
      <c r="U19" s="168">
        <f>S19-T19</f>
        <v>4</v>
      </c>
      <c r="V19" s="50">
        <v>2</v>
      </c>
      <c r="W19" s="167"/>
    </row>
    <row r="20" spans="1:23" ht="15" thickBot="1">
      <c r="A20" s="167"/>
      <c r="B20" s="166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52"/>
      <c r="W20" s="167"/>
    </row>
    <row r="21" spans="1:23" ht="17.25">
      <c r="A21" s="167"/>
      <c r="B21" s="39" t="s">
        <v>125</v>
      </c>
      <c r="C21" s="327" t="str">
        <f>B22</f>
        <v>上目黒タイガー</v>
      </c>
      <c r="D21" s="328"/>
      <c r="E21" s="328"/>
      <c r="F21" s="328" t="str">
        <f>B23</f>
        <v>新宿FCサンズ</v>
      </c>
      <c r="G21" s="328"/>
      <c r="H21" s="328"/>
      <c r="I21" s="328" t="str">
        <f>B24</f>
        <v>碑文谷FC</v>
      </c>
      <c r="J21" s="328"/>
      <c r="K21" s="328"/>
      <c r="L21" s="328" t="str">
        <f>B25</f>
        <v>猿楽ＲＦＣ</v>
      </c>
      <c r="M21" s="328"/>
      <c r="N21" s="328"/>
      <c r="O21" s="159" t="s">
        <v>17</v>
      </c>
      <c r="P21" s="159" t="s">
        <v>18</v>
      </c>
      <c r="Q21" s="159" t="s">
        <v>19</v>
      </c>
      <c r="R21" s="169" t="s">
        <v>23</v>
      </c>
      <c r="S21" s="169" t="s">
        <v>20</v>
      </c>
      <c r="T21" s="169" t="s">
        <v>21</v>
      </c>
      <c r="U21" s="169" t="s">
        <v>22</v>
      </c>
      <c r="V21" s="48" t="s">
        <v>24</v>
      </c>
      <c r="W21" s="167"/>
    </row>
    <row r="22" spans="1:23" ht="14.25">
      <c r="A22" s="167">
        <v>1</v>
      </c>
      <c r="B22" s="105" t="s">
        <v>266</v>
      </c>
      <c r="C22" s="317"/>
      <c r="D22" s="321"/>
      <c r="E22" s="321"/>
      <c r="F22" s="54">
        <v>0</v>
      </c>
      <c r="G22" s="55" t="str">
        <f>IF(F22=H22,"△",IF(F22&gt;H22,"◎","●"))</f>
        <v>●</v>
      </c>
      <c r="H22" s="56">
        <v>5</v>
      </c>
      <c r="I22" s="54">
        <v>0</v>
      </c>
      <c r="J22" s="55" t="str">
        <f>IF(I22=K22,"△",IF(I22&gt;K22,"◎","●"))</f>
        <v>●</v>
      </c>
      <c r="K22" s="56">
        <v>2</v>
      </c>
      <c r="L22" s="54">
        <v>0</v>
      </c>
      <c r="M22" s="55" t="str">
        <f>IF(L22=N22,"△",IF(L22&gt;N22,"◎","●"))</f>
        <v>●</v>
      </c>
      <c r="N22" s="56">
        <v>4</v>
      </c>
      <c r="O22" s="154">
        <v>0</v>
      </c>
      <c r="P22" s="154">
        <v>0</v>
      </c>
      <c r="Q22" s="154">
        <v>3</v>
      </c>
      <c r="R22" s="154">
        <f>O22*3+P22</f>
        <v>0</v>
      </c>
      <c r="S22" s="154">
        <f>F22+I22+L22</f>
        <v>0</v>
      </c>
      <c r="T22" s="154">
        <f>H22+K22+N22</f>
        <v>11</v>
      </c>
      <c r="U22" s="154">
        <f>S22-T22</f>
        <v>-11</v>
      </c>
      <c r="V22" s="49">
        <v>4</v>
      </c>
      <c r="W22" s="167"/>
    </row>
    <row r="23" spans="1:23" ht="14.25">
      <c r="A23" s="167">
        <v>2</v>
      </c>
      <c r="B23" s="105" t="s">
        <v>139</v>
      </c>
      <c r="C23" s="55">
        <f>H22</f>
        <v>5</v>
      </c>
      <c r="D23" s="55" t="str">
        <f>IF(C23=E23,"△",IF(C23&gt;E23,"◎","●"))</f>
        <v>◎</v>
      </c>
      <c r="E23" s="56">
        <f>F22</f>
        <v>0</v>
      </c>
      <c r="F23" s="315"/>
      <c r="G23" s="316"/>
      <c r="H23" s="317"/>
      <c r="I23" s="54">
        <v>2</v>
      </c>
      <c r="J23" s="55" t="str">
        <f>IF(I23=K23,"△",IF(I23&gt;K23,"◎","●"))</f>
        <v>◎</v>
      </c>
      <c r="K23" s="56">
        <v>0</v>
      </c>
      <c r="L23" s="54">
        <v>2</v>
      </c>
      <c r="M23" s="55" t="str">
        <f>IF(L23=N23,"△",IF(L23&gt;N23,"◎","●"))</f>
        <v>△</v>
      </c>
      <c r="N23" s="56">
        <v>2</v>
      </c>
      <c r="O23" s="154">
        <v>2</v>
      </c>
      <c r="P23" s="154">
        <v>1</v>
      </c>
      <c r="Q23" s="154">
        <v>0</v>
      </c>
      <c r="R23" s="154">
        <f>O23*3+P23</f>
        <v>7</v>
      </c>
      <c r="S23" s="154">
        <f>C23+I23+L23</f>
        <v>9</v>
      </c>
      <c r="T23" s="154">
        <f>E23+K23+N23</f>
        <v>2</v>
      </c>
      <c r="U23" s="154">
        <f>S23-T23</f>
        <v>7</v>
      </c>
      <c r="V23" s="49">
        <v>2</v>
      </c>
      <c r="W23" s="167"/>
    </row>
    <row r="24" spans="1:23" ht="14.25">
      <c r="A24" s="167">
        <v>3</v>
      </c>
      <c r="B24" s="105" t="s">
        <v>50</v>
      </c>
      <c r="C24" s="55">
        <f>K22</f>
        <v>2</v>
      </c>
      <c r="D24" s="55" t="str">
        <f>IF(C24=E24,"△",IF(C24&gt;E24,"◎","●"))</f>
        <v>◎</v>
      </c>
      <c r="E24" s="56">
        <f>I22</f>
        <v>0</v>
      </c>
      <c r="F24" s="54">
        <f>K23</f>
        <v>0</v>
      </c>
      <c r="G24" s="55" t="str">
        <f>IF(F24=H24,"△",IF(F24&gt;H24,"◎","●"))</f>
        <v>●</v>
      </c>
      <c r="H24" s="56">
        <f>I23</f>
        <v>2</v>
      </c>
      <c r="I24" s="315"/>
      <c r="J24" s="316"/>
      <c r="K24" s="317"/>
      <c r="L24" s="54">
        <v>1</v>
      </c>
      <c r="M24" s="55" t="str">
        <f>IF(L24=N24,"△",IF(L24&gt;N24,"◎","●"))</f>
        <v>●</v>
      </c>
      <c r="N24" s="56">
        <v>4</v>
      </c>
      <c r="O24" s="154">
        <v>1</v>
      </c>
      <c r="P24" s="154">
        <v>0</v>
      </c>
      <c r="Q24" s="154">
        <v>2</v>
      </c>
      <c r="R24" s="154">
        <f>O24*3+P24</f>
        <v>3</v>
      </c>
      <c r="S24" s="154">
        <f>C24+F24+L24</f>
        <v>3</v>
      </c>
      <c r="T24" s="154">
        <f>E24+H24+N24</f>
        <v>6</v>
      </c>
      <c r="U24" s="154">
        <f>S24-T24</f>
        <v>-3</v>
      </c>
      <c r="V24" s="49">
        <v>3</v>
      </c>
      <c r="W24" s="167"/>
    </row>
    <row r="25" spans="1:23" ht="15" thickBot="1">
      <c r="A25" s="167">
        <v>4</v>
      </c>
      <c r="B25" s="215" t="s">
        <v>283</v>
      </c>
      <c r="C25" s="216">
        <f>N22</f>
        <v>4</v>
      </c>
      <c r="D25" s="217" t="str">
        <f>IF(C25=E25,"△",IF(C25&gt;E25,"◎","●"))</f>
        <v>◎</v>
      </c>
      <c r="E25" s="218">
        <f>L22</f>
        <v>0</v>
      </c>
      <c r="F25" s="219">
        <f>N23</f>
        <v>2</v>
      </c>
      <c r="G25" s="217" t="str">
        <f>IF(F25=H25,"△",IF(F25&gt;H25,"◎","●"))</f>
        <v>△</v>
      </c>
      <c r="H25" s="218">
        <f>L23</f>
        <v>2</v>
      </c>
      <c r="I25" s="219">
        <f>N24</f>
        <v>4</v>
      </c>
      <c r="J25" s="217" t="str">
        <f>IF(I25=K25,"△",IF(I25&gt;K25,"◎","●"))</f>
        <v>◎</v>
      </c>
      <c r="K25" s="218">
        <f>L24</f>
        <v>1</v>
      </c>
      <c r="L25" s="337"/>
      <c r="M25" s="338"/>
      <c r="N25" s="339"/>
      <c r="O25" s="220">
        <v>2</v>
      </c>
      <c r="P25" s="220">
        <v>1</v>
      </c>
      <c r="Q25" s="220">
        <v>0</v>
      </c>
      <c r="R25" s="220">
        <f>O25*3+P25</f>
        <v>7</v>
      </c>
      <c r="S25" s="220">
        <f>C25+F25+I25</f>
        <v>10</v>
      </c>
      <c r="T25" s="220">
        <f>E25+H25+K25</f>
        <v>3</v>
      </c>
      <c r="U25" s="220">
        <f>S25-T25</f>
        <v>7</v>
      </c>
      <c r="V25" s="221">
        <v>1</v>
      </c>
      <c r="W25" s="167"/>
    </row>
    <row r="26" spans="1:23" ht="15" thickBot="1">
      <c r="A26" s="167"/>
      <c r="B26" s="166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52"/>
      <c r="W26" s="167"/>
    </row>
    <row r="27" spans="1:23" ht="17.25">
      <c r="A27" s="167"/>
      <c r="B27" s="39" t="s">
        <v>126</v>
      </c>
      <c r="C27" s="327" t="str">
        <f>B28</f>
        <v>ＦＣ　ＷＡＳＥＤＡ</v>
      </c>
      <c r="D27" s="328"/>
      <c r="E27" s="328"/>
      <c r="F27" s="328" t="str">
        <f>B29</f>
        <v>菅刈ＳＣ</v>
      </c>
      <c r="G27" s="328"/>
      <c r="H27" s="328"/>
      <c r="I27" s="328" t="str">
        <f>B30</f>
        <v>ＦＣ落合２年</v>
      </c>
      <c r="J27" s="328"/>
      <c r="K27" s="328"/>
      <c r="L27" s="328" t="str">
        <f>B31</f>
        <v>ＦＣ千代田防衛大臣</v>
      </c>
      <c r="M27" s="328"/>
      <c r="N27" s="328"/>
      <c r="O27" s="159" t="s">
        <v>17</v>
      </c>
      <c r="P27" s="159" t="s">
        <v>18</v>
      </c>
      <c r="Q27" s="159" t="s">
        <v>19</v>
      </c>
      <c r="R27" s="169" t="s">
        <v>23</v>
      </c>
      <c r="S27" s="169" t="s">
        <v>20</v>
      </c>
      <c r="T27" s="169" t="s">
        <v>21</v>
      </c>
      <c r="U27" s="169" t="s">
        <v>22</v>
      </c>
      <c r="V27" s="48" t="s">
        <v>24</v>
      </c>
      <c r="W27" s="167"/>
    </row>
    <row r="28" spans="1:23" ht="14.25">
      <c r="A28" s="167">
        <v>1</v>
      </c>
      <c r="B28" s="105" t="s">
        <v>140</v>
      </c>
      <c r="C28" s="336"/>
      <c r="D28" s="316"/>
      <c r="E28" s="317"/>
      <c r="F28" s="54">
        <v>2</v>
      </c>
      <c r="G28" s="55" t="str">
        <f>IF(F28=H28,"△",IF(F28&gt;H28,"◎","●"))</f>
        <v>◎</v>
      </c>
      <c r="H28" s="56">
        <v>1</v>
      </c>
      <c r="I28" s="54">
        <v>0</v>
      </c>
      <c r="J28" s="55" t="str">
        <f>IF(I28=K28,"△",IF(I28&gt;K28,"◎","●"))</f>
        <v>●</v>
      </c>
      <c r="K28" s="56">
        <v>7</v>
      </c>
      <c r="L28" s="54">
        <v>0</v>
      </c>
      <c r="M28" s="55" t="str">
        <f>IF(L28=N28,"△",IF(L28&gt;N28,"◎","●"))</f>
        <v>●</v>
      </c>
      <c r="N28" s="56">
        <v>3</v>
      </c>
      <c r="O28" s="154">
        <v>1</v>
      </c>
      <c r="P28" s="154">
        <v>0</v>
      </c>
      <c r="Q28" s="154">
        <v>2</v>
      </c>
      <c r="R28" s="154">
        <f>O28*3+P28</f>
        <v>3</v>
      </c>
      <c r="S28" s="154">
        <f>F28+I28+L28</f>
        <v>2</v>
      </c>
      <c r="T28" s="154">
        <f>H28+K28+N28</f>
        <v>11</v>
      </c>
      <c r="U28" s="154">
        <f>S28-T28</f>
        <v>-9</v>
      </c>
      <c r="V28" s="49">
        <v>3</v>
      </c>
      <c r="W28" s="167"/>
    </row>
    <row r="29" spans="1:23" ht="14.25">
      <c r="A29" s="167">
        <v>2</v>
      </c>
      <c r="B29" s="105" t="s">
        <v>143</v>
      </c>
      <c r="C29" s="55">
        <f>H28</f>
        <v>1</v>
      </c>
      <c r="D29" s="55" t="str">
        <f>IF(C29=E29,"△",IF(C29&gt;E29,"◎","●"))</f>
        <v>●</v>
      </c>
      <c r="E29" s="56">
        <f>F28</f>
        <v>2</v>
      </c>
      <c r="F29" s="315"/>
      <c r="G29" s="316"/>
      <c r="H29" s="317"/>
      <c r="I29" s="54">
        <v>0</v>
      </c>
      <c r="J29" s="55" t="str">
        <f>IF(I29=K29,"△",IF(I29&gt;K29,"◎","●"))</f>
        <v>●</v>
      </c>
      <c r="K29" s="56">
        <v>4</v>
      </c>
      <c r="L29" s="54">
        <v>1</v>
      </c>
      <c r="M29" s="55" t="str">
        <f>IF(L29=N29,"△",IF(L29&gt;N29,"◎","●"))</f>
        <v>△</v>
      </c>
      <c r="N29" s="56">
        <v>1</v>
      </c>
      <c r="O29" s="154">
        <v>0</v>
      </c>
      <c r="P29" s="154">
        <v>1</v>
      </c>
      <c r="Q29" s="154">
        <v>2</v>
      </c>
      <c r="R29" s="154">
        <f>O29*3+P29</f>
        <v>1</v>
      </c>
      <c r="S29" s="154">
        <f>C29+I29+L29</f>
        <v>2</v>
      </c>
      <c r="T29" s="154">
        <f>E29+K29+N29</f>
        <v>7</v>
      </c>
      <c r="U29" s="154">
        <f>S29-T29</f>
        <v>-5</v>
      </c>
      <c r="V29" s="49">
        <v>4</v>
      </c>
      <c r="W29" s="167"/>
    </row>
    <row r="30" spans="1:23" ht="14.25">
      <c r="A30" s="167">
        <v>3</v>
      </c>
      <c r="B30" s="209" t="s">
        <v>279</v>
      </c>
      <c r="C30" s="211">
        <f>K28</f>
        <v>7</v>
      </c>
      <c r="D30" s="211" t="str">
        <f>IF(C30=E30,"△",IF(C30&gt;E30,"◎","●"))</f>
        <v>◎</v>
      </c>
      <c r="E30" s="212">
        <f>I28</f>
        <v>0</v>
      </c>
      <c r="F30" s="210">
        <f>K29</f>
        <v>4</v>
      </c>
      <c r="G30" s="211" t="str">
        <f>IF(F30=H30,"△",IF(F30&gt;H30,"◎","●"))</f>
        <v>◎</v>
      </c>
      <c r="H30" s="212">
        <f>I29</f>
        <v>0</v>
      </c>
      <c r="I30" s="322"/>
      <c r="J30" s="323"/>
      <c r="K30" s="313"/>
      <c r="L30" s="210">
        <v>0</v>
      </c>
      <c r="M30" s="211" t="str">
        <f>IF(L30=N30,"△",IF(L30&gt;N30,"◎","●"))</f>
        <v>△</v>
      </c>
      <c r="N30" s="212">
        <v>0</v>
      </c>
      <c r="O30" s="213">
        <v>2</v>
      </c>
      <c r="P30" s="213">
        <v>1</v>
      </c>
      <c r="Q30" s="213">
        <v>0</v>
      </c>
      <c r="R30" s="213">
        <f>O30*3+P30</f>
        <v>7</v>
      </c>
      <c r="S30" s="213">
        <f>C30+F30+L30</f>
        <v>11</v>
      </c>
      <c r="T30" s="213">
        <f>E30+H30+N30</f>
        <v>0</v>
      </c>
      <c r="U30" s="213">
        <f>S30-T30</f>
        <v>11</v>
      </c>
      <c r="V30" s="214">
        <v>1</v>
      </c>
      <c r="W30" s="167"/>
    </row>
    <row r="31" spans="1:23" ht="15" thickBot="1">
      <c r="A31" s="167">
        <v>4</v>
      </c>
      <c r="B31" s="103" t="s">
        <v>291</v>
      </c>
      <c r="C31" s="57">
        <f>N28</f>
        <v>3</v>
      </c>
      <c r="D31" s="58" t="str">
        <f>IF(C31=E31,"△",IF(C31&gt;E31,"◎","●"))</f>
        <v>◎</v>
      </c>
      <c r="E31" s="59">
        <f>L28</f>
        <v>0</v>
      </c>
      <c r="F31" s="60">
        <f>N29</f>
        <v>1</v>
      </c>
      <c r="G31" s="58" t="str">
        <f>IF(F31=H31,"△",IF(F31&gt;H31,"◎","●"))</f>
        <v>△</v>
      </c>
      <c r="H31" s="59">
        <f>L29</f>
        <v>1</v>
      </c>
      <c r="I31" s="60">
        <f>N30</f>
        <v>0</v>
      </c>
      <c r="J31" s="58" t="str">
        <f>IF(I31=K31,"△",IF(I31&gt;K31,"◎","●"))</f>
        <v>△</v>
      </c>
      <c r="K31" s="59">
        <f>L30</f>
        <v>0</v>
      </c>
      <c r="L31" s="318"/>
      <c r="M31" s="319"/>
      <c r="N31" s="320"/>
      <c r="O31" s="168">
        <v>1</v>
      </c>
      <c r="P31" s="168">
        <v>2</v>
      </c>
      <c r="Q31" s="168">
        <v>0</v>
      </c>
      <c r="R31" s="168">
        <f>O31*3+P31</f>
        <v>5</v>
      </c>
      <c r="S31" s="168">
        <f>C31+F31+I31</f>
        <v>4</v>
      </c>
      <c r="T31" s="168">
        <f>E31+H31+K31</f>
        <v>1</v>
      </c>
      <c r="U31" s="168">
        <f>S31-T31</f>
        <v>3</v>
      </c>
      <c r="V31" s="50">
        <v>2</v>
      </c>
      <c r="W31" s="167"/>
    </row>
    <row r="32" spans="1:23" ht="15" thickBot="1">
      <c r="A32" s="167"/>
      <c r="B32" s="166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52"/>
      <c r="W32" s="167"/>
    </row>
    <row r="33" spans="1:23" ht="17.25">
      <c r="A33" s="167"/>
      <c r="B33" s="39" t="s">
        <v>127</v>
      </c>
      <c r="C33" s="327" t="str">
        <f>B34</f>
        <v>ＦＣ ＴＲＰ</v>
      </c>
      <c r="D33" s="328"/>
      <c r="E33" s="328"/>
      <c r="F33" s="328" t="str">
        <f>B35</f>
        <v>ソレイユＦＣ　Ｊｒ</v>
      </c>
      <c r="G33" s="328"/>
      <c r="H33" s="328"/>
      <c r="I33" s="328" t="str">
        <f>B36</f>
        <v>大岡山ＦＣ</v>
      </c>
      <c r="J33" s="328"/>
      <c r="K33" s="328"/>
      <c r="L33" s="328" t="str">
        <f>B37</f>
        <v>シクス２年</v>
      </c>
      <c r="M33" s="328"/>
      <c r="N33" s="328"/>
      <c r="O33" s="159" t="s">
        <v>17</v>
      </c>
      <c r="P33" s="159" t="s">
        <v>18</v>
      </c>
      <c r="Q33" s="159" t="s">
        <v>19</v>
      </c>
      <c r="R33" s="169" t="s">
        <v>23</v>
      </c>
      <c r="S33" s="169" t="s">
        <v>20</v>
      </c>
      <c r="T33" s="169" t="s">
        <v>21</v>
      </c>
      <c r="U33" s="169" t="s">
        <v>22</v>
      </c>
      <c r="V33" s="48" t="s">
        <v>24</v>
      </c>
      <c r="W33" s="167"/>
    </row>
    <row r="34" spans="1:22" ht="14.25">
      <c r="A34" s="167">
        <v>1</v>
      </c>
      <c r="B34" s="105" t="s">
        <v>142</v>
      </c>
      <c r="C34" s="329"/>
      <c r="D34" s="330"/>
      <c r="E34" s="331"/>
      <c r="F34" s="201">
        <v>0</v>
      </c>
      <c r="G34" s="202" t="str">
        <f>IF(F34=H34,"△",IF(F34&gt;H34,"◎","●"))</f>
        <v>●</v>
      </c>
      <c r="H34" s="203">
        <v>4</v>
      </c>
      <c r="I34" s="201">
        <v>0</v>
      </c>
      <c r="J34" s="202" t="str">
        <f>IF(I34=K34,"△",IF(I34&gt;K34,"◎","●"))</f>
        <v>△</v>
      </c>
      <c r="K34" s="203">
        <v>0</v>
      </c>
      <c r="L34" s="201">
        <v>1</v>
      </c>
      <c r="M34" s="202" t="str">
        <f>IF(L34=N34,"△",IF(L34&gt;N34,"◎","●"))</f>
        <v>◎</v>
      </c>
      <c r="N34" s="203">
        <v>0</v>
      </c>
      <c r="O34" s="197">
        <v>1</v>
      </c>
      <c r="P34" s="197">
        <v>1</v>
      </c>
      <c r="Q34" s="197">
        <v>1</v>
      </c>
      <c r="R34" s="197">
        <f>O34*3+P34</f>
        <v>4</v>
      </c>
      <c r="S34" s="197">
        <f>F34+I34+L34</f>
        <v>1</v>
      </c>
      <c r="T34" s="197">
        <f>H34+K34+N34</f>
        <v>4</v>
      </c>
      <c r="U34" s="198">
        <f>S34-T34</f>
        <v>-3</v>
      </c>
      <c r="V34" s="49">
        <v>2</v>
      </c>
    </row>
    <row r="35" spans="1:23" ht="14.25">
      <c r="A35" s="167">
        <v>2</v>
      </c>
      <c r="B35" s="209" t="s">
        <v>141</v>
      </c>
      <c r="C35" s="222">
        <f>H34</f>
        <v>4</v>
      </c>
      <c r="D35" s="223" t="str">
        <f>IF(C35=E35,"△",IF(C35&gt;E35,"◎","●"))</f>
        <v>◎</v>
      </c>
      <c r="E35" s="224">
        <f>F34</f>
        <v>0</v>
      </c>
      <c r="F35" s="332"/>
      <c r="G35" s="333"/>
      <c r="H35" s="334"/>
      <c r="I35" s="225">
        <v>4</v>
      </c>
      <c r="J35" s="223" t="str">
        <f>IF(I35=K35,"△",IF(I35&gt;K35,"◎","●"))</f>
        <v>◎</v>
      </c>
      <c r="K35" s="224">
        <v>0</v>
      </c>
      <c r="L35" s="225">
        <v>4</v>
      </c>
      <c r="M35" s="223" t="str">
        <f>IF(L35=N35,"△",IF(L35&gt;N35,"◎","●"))</f>
        <v>◎</v>
      </c>
      <c r="N35" s="224">
        <v>0</v>
      </c>
      <c r="O35" s="226">
        <v>3</v>
      </c>
      <c r="P35" s="226">
        <v>0</v>
      </c>
      <c r="Q35" s="226">
        <v>0</v>
      </c>
      <c r="R35" s="226">
        <f>O35*3+P35</f>
        <v>9</v>
      </c>
      <c r="S35" s="226">
        <f>C35+I35+L35</f>
        <v>12</v>
      </c>
      <c r="T35" s="226">
        <f>E35+K35+N35</f>
        <v>0</v>
      </c>
      <c r="U35" s="227">
        <f>S35-T35</f>
        <v>12</v>
      </c>
      <c r="V35" s="214">
        <v>1</v>
      </c>
      <c r="W35" s="167"/>
    </row>
    <row r="36" spans="1:23" ht="14.25">
      <c r="A36" s="167">
        <v>3</v>
      </c>
      <c r="B36" s="105" t="s">
        <v>97</v>
      </c>
      <c r="C36" s="204">
        <f>K34</f>
        <v>0</v>
      </c>
      <c r="D36" s="202" t="str">
        <f>IF(C36=E36,"△",IF(C36&gt;E36,"◎","●"))</f>
        <v>△</v>
      </c>
      <c r="E36" s="203">
        <f>I34</f>
        <v>0</v>
      </c>
      <c r="F36" s="201">
        <f>K35</f>
        <v>0</v>
      </c>
      <c r="G36" s="202" t="str">
        <f>IF(F36=H36,"△",IF(F36&gt;H36,"◎","●"))</f>
        <v>●</v>
      </c>
      <c r="H36" s="203">
        <f>I35</f>
        <v>4</v>
      </c>
      <c r="I36" s="335"/>
      <c r="J36" s="330"/>
      <c r="K36" s="331"/>
      <c r="L36" s="201">
        <v>0</v>
      </c>
      <c r="M36" s="202" t="str">
        <f>IF(L36=N36,"△",IF(L36&gt;N36,"◎","●"))</f>
        <v>△</v>
      </c>
      <c r="N36" s="203">
        <v>0</v>
      </c>
      <c r="O36" s="197">
        <v>0</v>
      </c>
      <c r="P36" s="197">
        <v>2</v>
      </c>
      <c r="Q36" s="197">
        <v>1</v>
      </c>
      <c r="R36" s="197">
        <f>O36*3+P36</f>
        <v>2</v>
      </c>
      <c r="S36" s="197">
        <f>C36+F36+L36</f>
        <v>0</v>
      </c>
      <c r="T36" s="197">
        <f>E36+H36+N36</f>
        <v>4</v>
      </c>
      <c r="U36" s="198">
        <f>S36-T36</f>
        <v>-4</v>
      </c>
      <c r="V36" s="49">
        <v>3</v>
      </c>
      <c r="W36" s="167"/>
    </row>
    <row r="37" spans="1:23" ht="15" thickBot="1">
      <c r="A37" s="167">
        <v>4</v>
      </c>
      <c r="B37" s="103" t="s">
        <v>111</v>
      </c>
      <c r="C37" s="205">
        <f>N34</f>
        <v>0</v>
      </c>
      <c r="D37" s="206" t="str">
        <f>IF(C37=E37,"△",IF(C37&gt;E37,"◎","●"))</f>
        <v>●</v>
      </c>
      <c r="E37" s="207">
        <f>L34</f>
        <v>1</v>
      </c>
      <c r="F37" s="208">
        <f>N35</f>
        <v>0</v>
      </c>
      <c r="G37" s="206" t="str">
        <f>IF(F37=H37,"△",IF(F37&gt;H37,"◎","●"))</f>
        <v>●</v>
      </c>
      <c r="H37" s="207">
        <f>L35</f>
        <v>4</v>
      </c>
      <c r="I37" s="208">
        <f>N36</f>
        <v>0</v>
      </c>
      <c r="J37" s="206" t="str">
        <f>IF(I37=K37,"△",IF(I37&gt;K37,"◎","●"))</f>
        <v>△</v>
      </c>
      <c r="K37" s="207">
        <f>L36</f>
        <v>0</v>
      </c>
      <c r="L37" s="324"/>
      <c r="M37" s="325"/>
      <c r="N37" s="326"/>
      <c r="O37" s="199">
        <v>0</v>
      </c>
      <c r="P37" s="199">
        <v>1</v>
      </c>
      <c r="Q37" s="199">
        <v>2</v>
      </c>
      <c r="R37" s="199">
        <f>O37*3+P37</f>
        <v>1</v>
      </c>
      <c r="S37" s="199">
        <f>C37+F37+I37</f>
        <v>0</v>
      </c>
      <c r="T37" s="199">
        <f>E37+H37+K37</f>
        <v>5</v>
      </c>
      <c r="U37" s="200">
        <f>S37-T37</f>
        <v>-5</v>
      </c>
      <c r="V37" s="50">
        <v>4</v>
      </c>
      <c r="W37" s="167"/>
    </row>
    <row r="38" spans="2:23" ht="15" thickBot="1">
      <c r="B38" s="4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33"/>
      <c r="P38" s="33"/>
      <c r="Q38" s="33"/>
      <c r="R38" s="33"/>
      <c r="S38" s="33"/>
      <c r="T38" s="33"/>
      <c r="U38" s="33"/>
      <c r="V38" s="33"/>
      <c r="W38" s="167"/>
    </row>
    <row r="39" spans="1:23" ht="17.25">
      <c r="A39" s="167"/>
      <c r="B39" s="39" t="s">
        <v>128</v>
      </c>
      <c r="C39" s="327" t="str">
        <f>B40</f>
        <v>ラスカル千駄木</v>
      </c>
      <c r="D39" s="328"/>
      <c r="E39" s="328"/>
      <c r="F39" s="328" t="str">
        <f>B41</f>
        <v>落一小ドリームスＢ</v>
      </c>
      <c r="G39" s="328"/>
      <c r="H39" s="328"/>
      <c r="I39" s="328" t="str">
        <f>B42</f>
        <v>上目黒ドラゴン</v>
      </c>
      <c r="J39" s="328"/>
      <c r="K39" s="328"/>
      <c r="L39" s="328" t="str">
        <f>B43</f>
        <v>渋谷東部ビックリマン</v>
      </c>
      <c r="M39" s="328"/>
      <c r="N39" s="328"/>
      <c r="O39" s="159" t="s">
        <v>17</v>
      </c>
      <c r="P39" s="159" t="s">
        <v>18</v>
      </c>
      <c r="Q39" s="159" t="s">
        <v>19</v>
      </c>
      <c r="R39" s="169" t="s">
        <v>23</v>
      </c>
      <c r="S39" s="169" t="s">
        <v>20</v>
      </c>
      <c r="T39" s="169" t="s">
        <v>21</v>
      </c>
      <c r="U39" s="169" t="s">
        <v>22</v>
      </c>
      <c r="V39" s="48" t="s">
        <v>24</v>
      </c>
      <c r="W39" s="167"/>
    </row>
    <row r="40" spans="1:23" ht="14.25">
      <c r="A40" s="167">
        <v>1</v>
      </c>
      <c r="B40" s="105" t="s">
        <v>120</v>
      </c>
      <c r="C40" s="317"/>
      <c r="D40" s="321"/>
      <c r="E40" s="321"/>
      <c r="F40" s="54">
        <v>0</v>
      </c>
      <c r="G40" s="55" t="str">
        <f>IF(F40=H40,"△",IF(F40&gt;H40,"◎","●"))</f>
        <v>△</v>
      </c>
      <c r="H40" s="56">
        <v>0</v>
      </c>
      <c r="I40" s="54">
        <v>0</v>
      </c>
      <c r="J40" s="55" t="str">
        <f>IF(I40=K40,"△",IF(I40&gt;K40,"◎","●"))</f>
        <v>●</v>
      </c>
      <c r="K40" s="56">
        <v>1</v>
      </c>
      <c r="L40" s="54">
        <v>2</v>
      </c>
      <c r="M40" s="55" t="str">
        <f>IF(L40=N40,"△",IF(L40&gt;N40,"◎","●"))</f>
        <v>◎</v>
      </c>
      <c r="N40" s="56">
        <v>1</v>
      </c>
      <c r="O40" s="154">
        <v>1</v>
      </c>
      <c r="P40" s="154">
        <v>1</v>
      </c>
      <c r="Q40" s="154">
        <v>1</v>
      </c>
      <c r="R40" s="154">
        <f>O40*3+P40</f>
        <v>4</v>
      </c>
      <c r="S40" s="154">
        <f>F40+I40+L40</f>
        <v>2</v>
      </c>
      <c r="T40" s="154">
        <f>H40+K40+N40</f>
        <v>2</v>
      </c>
      <c r="U40" s="154">
        <f>S40-T40</f>
        <v>0</v>
      </c>
      <c r="V40" s="49">
        <v>2</v>
      </c>
      <c r="W40" s="167"/>
    </row>
    <row r="41" spans="1:23" ht="14.25">
      <c r="A41" s="167">
        <v>2</v>
      </c>
      <c r="B41" s="105" t="s">
        <v>256</v>
      </c>
      <c r="C41" s="55">
        <f>H40</f>
        <v>0</v>
      </c>
      <c r="D41" s="55" t="str">
        <f>IF(C41=E41,"△",IF(C41&gt;E41,"◎","●"))</f>
        <v>△</v>
      </c>
      <c r="E41" s="56">
        <f>F40</f>
        <v>0</v>
      </c>
      <c r="F41" s="315"/>
      <c r="G41" s="316"/>
      <c r="H41" s="317"/>
      <c r="I41" s="54">
        <v>1</v>
      </c>
      <c r="J41" s="55" t="str">
        <f>IF(I41=K41,"△",IF(I41&gt;K41,"◎","●"))</f>
        <v>△</v>
      </c>
      <c r="K41" s="56">
        <v>1</v>
      </c>
      <c r="L41" s="54">
        <v>0</v>
      </c>
      <c r="M41" s="55" t="str">
        <f>IF(L41=N41,"△",IF(L41&gt;N41,"◎","●"))</f>
        <v>●</v>
      </c>
      <c r="N41" s="56">
        <v>1</v>
      </c>
      <c r="O41" s="154">
        <v>0</v>
      </c>
      <c r="P41" s="154">
        <v>2</v>
      </c>
      <c r="Q41" s="154">
        <v>1</v>
      </c>
      <c r="R41" s="154">
        <f>O41*3+P41</f>
        <v>2</v>
      </c>
      <c r="S41" s="154">
        <f>C41+I41+L41</f>
        <v>1</v>
      </c>
      <c r="T41" s="154">
        <f>E41+K41+N41</f>
        <v>2</v>
      </c>
      <c r="U41" s="154">
        <f>S41-T41</f>
        <v>-1</v>
      </c>
      <c r="V41" s="49">
        <v>4</v>
      </c>
      <c r="W41" s="167"/>
    </row>
    <row r="42" spans="1:23" ht="14.25">
      <c r="A42" s="167">
        <v>3</v>
      </c>
      <c r="B42" s="209" t="s">
        <v>265</v>
      </c>
      <c r="C42" s="211">
        <f>K40</f>
        <v>1</v>
      </c>
      <c r="D42" s="211" t="str">
        <f>IF(C42=E42,"△",IF(C42&gt;E42,"◎","●"))</f>
        <v>◎</v>
      </c>
      <c r="E42" s="212">
        <f>I40</f>
        <v>0</v>
      </c>
      <c r="F42" s="210">
        <f>K41</f>
        <v>1</v>
      </c>
      <c r="G42" s="211" t="str">
        <f>IF(F42=H42,"△",IF(F42&gt;H42,"◎","●"))</f>
        <v>△</v>
      </c>
      <c r="H42" s="212">
        <f>I41</f>
        <v>1</v>
      </c>
      <c r="I42" s="322"/>
      <c r="J42" s="323"/>
      <c r="K42" s="313"/>
      <c r="L42" s="210">
        <v>0</v>
      </c>
      <c r="M42" s="211" t="str">
        <f>IF(L42=N42,"△",IF(L42&gt;N42,"◎","●"))</f>
        <v>△</v>
      </c>
      <c r="N42" s="212">
        <v>0</v>
      </c>
      <c r="O42" s="213">
        <v>1</v>
      </c>
      <c r="P42" s="213">
        <v>2</v>
      </c>
      <c r="Q42" s="213">
        <v>0</v>
      </c>
      <c r="R42" s="213">
        <f>O42*3+P42</f>
        <v>5</v>
      </c>
      <c r="S42" s="213">
        <f>C42+F42+L42</f>
        <v>2</v>
      </c>
      <c r="T42" s="213">
        <f>E42+H42+N42</f>
        <v>1</v>
      </c>
      <c r="U42" s="213">
        <f>S42-T42</f>
        <v>1</v>
      </c>
      <c r="V42" s="214">
        <v>1</v>
      </c>
      <c r="W42" s="167"/>
    </row>
    <row r="43" spans="1:23" ht="15" thickBot="1">
      <c r="A43" s="167">
        <v>4</v>
      </c>
      <c r="B43" s="103" t="s">
        <v>331</v>
      </c>
      <c r="C43" s="57">
        <f>N40</f>
        <v>1</v>
      </c>
      <c r="D43" s="58" t="str">
        <f>IF(C43=E43,"△",IF(C43&gt;E43,"◎","●"))</f>
        <v>●</v>
      </c>
      <c r="E43" s="59">
        <f>L40</f>
        <v>2</v>
      </c>
      <c r="F43" s="60">
        <f>N41</f>
        <v>1</v>
      </c>
      <c r="G43" s="58" t="str">
        <f>IF(F43=H43,"△",IF(F43&gt;H43,"◎","●"))</f>
        <v>◎</v>
      </c>
      <c r="H43" s="59">
        <f>L41</f>
        <v>0</v>
      </c>
      <c r="I43" s="60">
        <f>N42</f>
        <v>0</v>
      </c>
      <c r="J43" s="58" t="str">
        <f>IF(I43=K43,"△",IF(I43&gt;K43,"◎","●"))</f>
        <v>△</v>
      </c>
      <c r="K43" s="59">
        <f>L42</f>
        <v>0</v>
      </c>
      <c r="L43" s="318"/>
      <c r="M43" s="319"/>
      <c r="N43" s="320"/>
      <c r="O43" s="168">
        <v>1</v>
      </c>
      <c r="P43" s="168">
        <v>1</v>
      </c>
      <c r="Q43" s="168">
        <v>2</v>
      </c>
      <c r="R43" s="168">
        <f>O43*3+P43</f>
        <v>4</v>
      </c>
      <c r="S43" s="168">
        <f>C43+F43+I43</f>
        <v>2</v>
      </c>
      <c r="T43" s="168">
        <f>E43+H43+K43</f>
        <v>2</v>
      </c>
      <c r="U43" s="168">
        <f>S43-T43</f>
        <v>0</v>
      </c>
      <c r="V43" s="50">
        <v>3</v>
      </c>
      <c r="W43" s="167"/>
    </row>
    <row r="44" spans="1:23" ht="15" thickBot="1">
      <c r="A44" s="167"/>
      <c r="B44" s="166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52"/>
      <c r="W44" s="167"/>
    </row>
    <row r="45" spans="1:23" ht="17.25">
      <c r="A45" s="167"/>
      <c r="B45" s="39" t="s">
        <v>129</v>
      </c>
      <c r="C45" s="327" t="str">
        <f>B46</f>
        <v>ＦＣトリプレッタ</v>
      </c>
      <c r="D45" s="328"/>
      <c r="E45" s="328"/>
      <c r="F45" s="328" t="str">
        <f>B47</f>
        <v>自由が丘ガナーズ</v>
      </c>
      <c r="G45" s="328"/>
      <c r="H45" s="328"/>
      <c r="I45" s="328" t="str">
        <f>B48</f>
        <v>ＳＫＦＣ</v>
      </c>
      <c r="J45" s="328"/>
      <c r="K45" s="328"/>
      <c r="L45" s="328" t="str">
        <f>B49</f>
        <v>ボノス　Ｂ</v>
      </c>
      <c r="M45" s="328"/>
      <c r="N45" s="328"/>
      <c r="O45" s="159" t="s">
        <v>17</v>
      </c>
      <c r="P45" s="159" t="s">
        <v>18</v>
      </c>
      <c r="Q45" s="159" t="s">
        <v>19</v>
      </c>
      <c r="R45" s="169" t="s">
        <v>23</v>
      </c>
      <c r="S45" s="169" t="s">
        <v>20</v>
      </c>
      <c r="T45" s="169" t="s">
        <v>21</v>
      </c>
      <c r="U45" s="169" t="s">
        <v>22</v>
      </c>
      <c r="V45" s="48" t="s">
        <v>24</v>
      </c>
      <c r="W45" s="167"/>
    </row>
    <row r="46" spans="1:23" ht="14.25">
      <c r="A46" s="167">
        <v>1</v>
      </c>
      <c r="B46" s="105" t="s">
        <v>136</v>
      </c>
      <c r="C46" s="317"/>
      <c r="D46" s="321"/>
      <c r="E46" s="321"/>
      <c r="F46" s="54">
        <v>6</v>
      </c>
      <c r="G46" s="55" t="str">
        <f>IF(F46=H46,"△",IF(F46&gt;H46,"◎","●"))</f>
        <v>◎</v>
      </c>
      <c r="H46" s="56">
        <v>0</v>
      </c>
      <c r="I46" s="54">
        <v>0</v>
      </c>
      <c r="J46" s="55" t="str">
        <f>IF(I46=K46,"△",IF(I46&gt;K46,"◎","●"))</f>
        <v>△</v>
      </c>
      <c r="K46" s="56">
        <v>0</v>
      </c>
      <c r="L46" s="54">
        <v>0</v>
      </c>
      <c r="M46" s="55" t="str">
        <f>IF(L46=N46,"△",IF(L46&gt;N46,"◎","●"))</f>
        <v>△</v>
      </c>
      <c r="N46" s="56">
        <v>0</v>
      </c>
      <c r="O46" s="154">
        <v>1</v>
      </c>
      <c r="P46" s="154">
        <v>2</v>
      </c>
      <c r="Q46" s="154">
        <v>0</v>
      </c>
      <c r="R46" s="154">
        <f>O46*3+P46</f>
        <v>5</v>
      </c>
      <c r="S46" s="154">
        <f>F46+I46+L46</f>
        <v>6</v>
      </c>
      <c r="T46" s="154">
        <f>H46+K46+N46</f>
        <v>0</v>
      </c>
      <c r="U46" s="154">
        <f>S46-T46</f>
        <v>6</v>
      </c>
      <c r="V46" s="49">
        <v>2</v>
      </c>
      <c r="W46" s="167"/>
    </row>
    <row r="47" spans="1:23" ht="14.25">
      <c r="A47" s="167">
        <v>2</v>
      </c>
      <c r="B47" s="105" t="s">
        <v>324</v>
      </c>
      <c r="C47" s="55">
        <f>H46</f>
        <v>0</v>
      </c>
      <c r="D47" s="55" t="str">
        <f>IF(C47=E47,"△",IF(C47&gt;E47,"◎","●"))</f>
        <v>●</v>
      </c>
      <c r="E47" s="56">
        <f>F46</f>
        <v>6</v>
      </c>
      <c r="F47" s="315"/>
      <c r="G47" s="316"/>
      <c r="H47" s="317"/>
      <c r="I47" s="54">
        <v>0</v>
      </c>
      <c r="J47" s="55" t="str">
        <f>IF(I47=K47,"△",IF(I47&gt;K47,"◎","●"))</f>
        <v>●</v>
      </c>
      <c r="K47" s="56">
        <v>5</v>
      </c>
      <c r="L47" s="54">
        <v>0</v>
      </c>
      <c r="M47" s="55" t="str">
        <f>IF(L47=N47,"△",IF(L47&gt;N47,"◎","●"))</f>
        <v>●</v>
      </c>
      <c r="N47" s="56">
        <v>1</v>
      </c>
      <c r="O47" s="154">
        <v>0</v>
      </c>
      <c r="P47" s="154">
        <v>0</v>
      </c>
      <c r="Q47" s="154">
        <v>3</v>
      </c>
      <c r="R47" s="154">
        <f>O47*3+P47</f>
        <v>0</v>
      </c>
      <c r="S47" s="154">
        <f>C47+I47+L47</f>
        <v>0</v>
      </c>
      <c r="T47" s="154">
        <f>E47+K47+N47</f>
        <v>12</v>
      </c>
      <c r="U47" s="154">
        <f>S47-T47</f>
        <v>-12</v>
      </c>
      <c r="V47" s="49">
        <v>4</v>
      </c>
      <c r="W47" s="167"/>
    </row>
    <row r="48" spans="1:23" ht="14.25">
      <c r="A48" s="167">
        <v>3</v>
      </c>
      <c r="B48" s="105" t="s">
        <v>135</v>
      </c>
      <c r="C48" s="55">
        <f>K46</f>
        <v>0</v>
      </c>
      <c r="D48" s="55" t="str">
        <f>IF(C48=E48,"△",IF(C48&gt;E48,"◎","●"))</f>
        <v>△</v>
      </c>
      <c r="E48" s="56">
        <f>I46</f>
        <v>0</v>
      </c>
      <c r="F48" s="54">
        <f>K47</f>
        <v>5</v>
      </c>
      <c r="G48" s="55" t="str">
        <f>IF(F48=H48,"△",IF(F48&gt;H48,"◎","●"))</f>
        <v>◎</v>
      </c>
      <c r="H48" s="56">
        <f>I47</f>
        <v>0</v>
      </c>
      <c r="I48" s="315"/>
      <c r="J48" s="316"/>
      <c r="K48" s="317"/>
      <c r="L48" s="54">
        <v>0</v>
      </c>
      <c r="M48" s="55" t="str">
        <f>IF(L48=N48,"△",IF(L48&gt;N48,"◎","●"))</f>
        <v>●</v>
      </c>
      <c r="N48" s="56">
        <v>1</v>
      </c>
      <c r="O48" s="154">
        <v>1</v>
      </c>
      <c r="P48" s="154">
        <v>1</v>
      </c>
      <c r="Q48" s="154">
        <v>1</v>
      </c>
      <c r="R48" s="154">
        <f>O48*3+P48</f>
        <v>4</v>
      </c>
      <c r="S48" s="154">
        <f>C48+F48+L48</f>
        <v>5</v>
      </c>
      <c r="T48" s="154">
        <f>E48+H48+N48</f>
        <v>1</v>
      </c>
      <c r="U48" s="154">
        <f>S48-T48</f>
        <v>4</v>
      </c>
      <c r="V48" s="49">
        <v>3</v>
      </c>
      <c r="W48" s="167"/>
    </row>
    <row r="49" spans="1:23" ht="15" thickBot="1">
      <c r="A49" s="167">
        <v>4</v>
      </c>
      <c r="B49" s="103" t="s">
        <v>416</v>
      </c>
      <c r="C49" s="57">
        <f>N46</f>
        <v>0</v>
      </c>
      <c r="D49" s="58" t="str">
        <f>IF(C49=E49,"△",IF(C49&gt;E49,"◎","●"))</f>
        <v>△</v>
      </c>
      <c r="E49" s="59">
        <f>L46</f>
        <v>0</v>
      </c>
      <c r="F49" s="60">
        <f>N47</f>
        <v>1</v>
      </c>
      <c r="G49" s="58" t="str">
        <f>IF(F49=H49,"△",IF(F49&gt;H49,"◎","●"))</f>
        <v>◎</v>
      </c>
      <c r="H49" s="59">
        <f>L47</f>
        <v>0</v>
      </c>
      <c r="I49" s="60">
        <f>N48</f>
        <v>1</v>
      </c>
      <c r="J49" s="58" t="str">
        <f>IF(I49=K49,"△",IF(I49&gt;K49,"◎","●"))</f>
        <v>◎</v>
      </c>
      <c r="K49" s="59">
        <f>L48</f>
        <v>0</v>
      </c>
      <c r="L49" s="318"/>
      <c r="M49" s="319"/>
      <c r="N49" s="320"/>
      <c r="O49" s="168">
        <v>2</v>
      </c>
      <c r="P49" s="168">
        <v>1</v>
      </c>
      <c r="Q49" s="168">
        <v>0</v>
      </c>
      <c r="R49" s="168">
        <f>O49*3+P49</f>
        <v>7</v>
      </c>
      <c r="S49" s="168">
        <f>C49+F49+I49</f>
        <v>2</v>
      </c>
      <c r="T49" s="168">
        <f>E49+H49+K49</f>
        <v>0</v>
      </c>
      <c r="U49" s="168">
        <f>S49-T49</f>
        <v>2</v>
      </c>
      <c r="V49" s="50">
        <v>1</v>
      </c>
      <c r="W49" s="167"/>
    </row>
    <row r="50" spans="1:23" ht="15" thickBot="1">
      <c r="A50" s="167"/>
      <c r="B50" s="166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52"/>
      <c r="W50" s="167"/>
    </row>
    <row r="51" spans="2:23" ht="17.25">
      <c r="B51" s="39" t="s">
        <v>130</v>
      </c>
      <c r="C51" s="327" t="str">
        <f>B52</f>
        <v>鷹の子SC</v>
      </c>
      <c r="D51" s="328"/>
      <c r="E51" s="328"/>
      <c r="F51" s="328" t="str">
        <f>B53</f>
        <v>本町ドラゴンズ</v>
      </c>
      <c r="G51" s="328"/>
      <c r="H51" s="328"/>
      <c r="I51" s="328" t="str">
        <f>B54</f>
        <v>ＦＣとんぼ</v>
      </c>
      <c r="J51" s="328"/>
      <c r="K51" s="328"/>
      <c r="L51" s="328" t="str">
        <f>B55</f>
        <v>東根ファイアーズ</v>
      </c>
      <c r="M51" s="328"/>
      <c r="N51" s="328"/>
      <c r="O51" s="159" t="s">
        <v>17</v>
      </c>
      <c r="P51" s="159" t="s">
        <v>18</v>
      </c>
      <c r="Q51" s="159" t="s">
        <v>19</v>
      </c>
      <c r="R51" s="169" t="s">
        <v>23</v>
      </c>
      <c r="S51" s="169" t="s">
        <v>20</v>
      </c>
      <c r="T51" s="169" t="s">
        <v>21</v>
      </c>
      <c r="U51" s="169" t="s">
        <v>22</v>
      </c>
      <c r="V51" s="48" t="s">
        <v>24</v>
      </c>
      <c r="W51" s="167"/>
    </row>
    <row r="52" spans="1:23" ht="14.25">
      <c r="A52" s="167">
        <v>1</v>
      </c>
      <c r="B52" s="105" t="s">
        <v>11</v>
      </c>
      <c r="C52" s="317"/>
      <c r="D52" s="321"/>
      <c r="E52" s="321"/>
      <c r="F52" s="54">
        <v>1</v>
      </c>
      <c r="G52" s="55" t="str">
        <f>IF(F52=H52,"△",IF(F52&gt;H52,"◎","●"))</f>
        <v>△</v>
      </c>
      <c r="H52" s="56">
        <v>1</v>
      </c>
      <c r="I52" s="54">
        <v>0</v>
      </c>
      <c r="J52" s="55" t="str">
        <f>IF(I52=K52,"△",IF(I52&gt;K52,"◎","●"))</f>
        <v>●</v>
      </c>
      <c r="K52" s="56">
        <v>3</v>
      </c>
      <c r="L52" s="54">
        <v>0</v>
      </c>
      <c r="M52" s="55" t="str">
        <f>IF(L52=N52,"△",IF(L52&gt;N52,"◎","●"))</f>
        <v>●</v>
      </c>
      <c r="N52" s="56">
        <v>2</v>
      </c>
      <c r="O52" s="154">
        <v>0</v>
      </c>
      <c r="P52" s="154">
        <v>1</v>
      </c>
      <c r="Q52" s="154">
        <v>2</v>
      </c>
      <c r="R52" s="154">
        <f>O52*3+P52</f>
        <v>1</v>
      </c>
      <c r="S52" s="154">
        <f>F52+I52+L52</f>
        <v>1</v>
      </c>
      <c r="T52" s="154">
        <f>H52+K52+N52</f>
        <v>6</v>
      </c>
      <c r="U52" s="154">
        <f>S52-T52</f>
        <v>-5</v>
      </c>
      <c r="V52" s="49">
        <v>4</v>
      </c>
      <c r="W52" s="167"/>
    </row>
    <row r="53" spans="1:23" ht="14.25">
      <c r="A53" s="167">
        <v>2</v>
      </c>
      <c r="B53" s="105" t="s">
        <v>289</v>
      </c>
      <c r="C53" s="55">
        <f>H52</f>
        <v>1</v>
      </c>
      <c r="D53" s="55" t="str">
        <f>IF(C53=E53,"△",IF(C53&gt;E53,"◎","●"))</f>
        <v>△</v>
      </c>
      <c r="E53" s="56">
        <f>F52</f>
        <v>1</v>
      </c>
      <c r="F53" s="315"/>
      <c r="G53" s="316"/>
      <c r="H53" s="317"/>
      <c r="I53" s="54">
        <v>2</v>
      </c>
      <c r="J53" s="55" t="str">
        <f>IF(I53=K53,"△",IF(I53&gt;K53,"◎","●"))</f>
        <v>●</v>
      </c>
      <c r="K53" s="56">
        <v>3</v>
      </c>
      <c r="L53" s="54">
        <v>0</v>
      </c>
      <c r="M53" s="55" t="str">
        <f>IF(L53=N53,"△",IF(L53&gt;N53,"◎","●"))</f>
        <v>●</v>
      </c>
      <c r="N53" s="56">
        <v>3</v>
      </c>
      <c r="O53" s="154">
        <v>0</v>
      </c>
      <c r="P53" s="154">
        <v>1</v>
      </c>
      <c r="Q53" s="154">
        <v>2</v>
      </c>
      <c r="R53" s="154">
        <f>O53*3+P53</f>
        <v>1</v>
      </c>
      <c r="S53" s="154">
        <f>C53+I53+L53</f>
        <v>3</v>
      </c>
      <c r="T53" s="154">
        <f>E53+K53+N53</f>
        <v>7</v>
      </c>
      <c r="U53" s="154">
        <f>S53-T53</f>
        <v>-4</v>
      </c>
      <c r="V53" s="49">
        <v>3</v>
      </c>
      <c r="W53" s="167"/>
    </row>
    <row r="54" spans="1:23" ht="14.25">
      <c r="A54" s="167">
        <v>3</v>
      </c>
      <c r="B54" s="105" t="s">
        <v>418</v>
      </c>
      <c r="C54" s="55">
        <f>K52</f>
        <v>3</v>
      </c>
      <c r="D54" s="55" t="str">
        <f>IF(C54=E54,"△",IF(C54&gt;E54,"◎","●"))</f>
        <v>◎</v>
      </c>
      <c r="E54" s="56">
        <f>I52</f>
        <v>0</v>
      </c>
      <c r="F54" s="54">
        <f>K53</f>
        <v>3</v>
      </c>
      <c r="G54" s="55" t="str">
        <f>IF(F54=H54,"△",IF(F54&gt;H54,"◎","●"))</f>
        <v>◎</v>
      </c>
      <c r="H54" s="56">
        <f>I53</f>
        <v>2</v>
      </c>
      <c r="I54" s="315"/>
      <c r="J54" s="316"/>
      <c r="K54" s="317"/>
      <c r="L54" s="54">
        <v>6</v>
      </c>
      <c r="M54" s="55" t="str">
        <f>IF(L54=N54,"△",IF(L54&gt;N54,"◎","●"))</f>
        <v>◎</v>
      </c>
      <c r="N54" s="56">
        <v>1</v>
      </c>
      <c r="O54" s="154">
        <v>3</v>
      </c>
      <c r="P54" s="154">
        <v>0</v>
      </c>
      <c r="Q54" s="154">
        <v>0</v>
      </c>
      <c r="R54" s="154">
        <f>O54*3+P54</f>
        <v>9</v>
      </c>
      <c r="S54" s="154">
        <f>C54+F54+L54</f>
        <v>12</v>
      </c>
      <c r="T54" s="154">
        <f>E54+H54+N54</f>
        <v>3</v>
      </c>
      <c r="U54" s="154">
        <f>S54-T54</f>
        <v>9</v>
      </c>
      <c r="V54" s="49">
        <v>1</v>
      </c>
      <c r="W54" s="167"/>
    </row>
    <row r="55" spans="1:23" ht="15" thickBot="1">
      <c r="A55" s="167">
        <v>4</v>
      </c>
      <c r="B55" s="103" t="s">
        <v>325</v>
      </c>
      <c r="C55" s="57">
        <f>N52</f>
        <v>2</v>
      </c>
      <c r="D55" s="58" t="str">
        <f>IF(C55=E55,"△",IF(C55&gt;E55,"◎","●"))</f>
        <v>◎</v>
      </c>
      <c r="E55" s="59">
        <f>L52</f>
        <v>0</v>
      </c>
      <c r="F55" s="60">
        <f>N53</f>
        <v>3</v>
      </c>
      <c r="G55" s="58" t="str">
        <f>IF(F55=H55,"△",IF(F55&gt;H55,"◎","●"))</f>
        <v>◎</v>
      </c>
      <c r="H55" s="59">
        <f>L53</f>
        <v>0</v>
      </c>
      <c r="I55" s="60">
        <f>N54</f>
        <v>1</v>
      </c>
      <c r="J55" s="58" t="str">
        <f>IF(I55=K55,"△",IF(I55&gt;K55,"◎","●"))</f>
        <v>●</v>
      </c>
      <c r="K55" s="59">
        <f>L54</f>
        <v>6</v>
      </c>
      <c r="L55" s="318"/>
      <c r="M55" s="319"/>
      <c r="N55" s="320"/>
      <c r="O55" s="168">
        <v>2</v>
      </c>
      <c r="P55" s="168">
        <v>0</v>
      </c>
      <c r="Q55" s="168">
        <v>1</v>
      </c>
      <c r="R55" s="168">
        <f>O55*3+P55</f>
        <v>6</v>
      </c>
      <c r="S55" s="168">
        <f>C55+F55+I55</f>
        <v>6</v>
      </c>
      <c r="T55" s="168">
        <f>E55+H55+K55</f>
        <v>6</v>
      </c>
      <c r="U55" s="168">
        <f>S55-T55</f>
        <v>0</v>
      </c>
      <c r="V55" s="50">
        <v>2</v>
      </c>
      <c r="W55" s="167"/>
    </row>
    <row r="56" spans="1:23" ht="15" thickBot="1">
      <c r="A56" s="167"/>
      <c r="B56" s="47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52"/>
      <c r="W56" s="167"/>
    </row>
    <row r="57" spans="2:23" ht="17.25">
      <c r="B57" s="39" t="s">
        <v>131</v>
      </c>
      <c r="C57" s="327" t="str">
        <f>B58</f>
        <v>烏森ヒーローズ</v>
      </c>
      <c r="D57" s="328"/>
      <c r="E57" s="328"/>
      <c r="F57" s="328" t="str">
        <f>B59</f>
        <v>淀橋ＦＣ</v>
      </c>
      <c r="G57" s="328"/>
      <c r="H57" s="328"/>
      <c r="I57" s="328" t="str">
        <f>B60</f>
        <v>落五ＳＣ２年</v>
      </c>
      <c r="J57" s="328"/>
      <c r="K57" s="328"/>
      <c r="L57" s="328" t="str">
        <f>B61</f>
        <v>金富ＳＣ</v>
      </c>
      <c r="M57" s="328"/>
      <c r="N57" s="328"/>
      <c r="O57" s="159" t="s">
        <v>17</v>
      </c>
      <c r="P57" s="159" t="s">
        <v>18</v>
      </c>
      <c r="Q57" s="159" t="s">
        <v>19</v>
      </c>
      <c r="R57" s="169" t="s">
        <v>23</v>
      </c>
      <c r="S57" s="169" t="s">
        <v>20</v>
      </c>
      <c r="T57" s="169" t="s">
        <v>21</v>
      </c>
      <c r="U57" s="169" t="s">
        <v>22</v>
      </c>
      <c r="V57" s="48" t="s">
        <v>24</v>
      </c>
      <c r="W57" s="167"/>
    </row>
    <row r="58" spans="1:23" ht="14.25">
      <c r="A58" s="167">
        <v>1</v>
      </c>
      <c r="B58" s="105" t="s">
        <v>100</v>
      </c>
      <c r="C58" s="317"/>
      <c r="D58" s="321"/>
      <c r="E58" s="321"/>
      <c r="F58" s="54">
        <v>0</v>
      </c>
      <c r="G58" s="55" t="str">
        <f>IF(F58=H58,"△",IF(F58&gt;H58,"◎","●"))</f>
        <v>●</v>
      </c>
      <c r="H58" s="56">
        <v>1</v>
      </c>
      <c r="I58" s="54">
        <v>2</v>
      </c>
      <c r="J58" s="55" t="str">
        <f>IF(I58=K58,"△",IF(I58&gt;K58,"◎","●"))</f>
        <v>◎</v>
      </c>
      <c r="K58" s="56">
        <v>0</v>
      </c>
      <c r="L58" s="54">
        <v>0</v>
      </c>
      <c r="M58" s="55" t="str">
        <f>IF(L58=N58,"△",IF(L58&gt;N58,"◎","●"))</f>
        <v>△</v>
      </c>
      <c r="N58" s="56">
        <v>0</v>
      </c>
      <c r="O58" s="154">
        <v>1</v>
      </c>
      <c r="P58" s="154">
        <v>1</v>
      </c>
      <c r="Q58" s="154">
        <v>1</v>
      </c>
      <c r="R58" s="154">
        <f>O58*3+P58</f>
        <v>4</v>
      </c>
      <c r="S58" s="154">
        <f>F58+I58+L58</f>
        <v>2</v>
      </c>
      <c r="T58" s="154">
        <f>H58+K58+N58</f>
        <v>1</v>
      </c>
      <c r="U58" s="154">
        <f>S58-T58</f>
        <v>1</v>
      </c>
      <c r="V58" s="49">
        <v>3</v>
      </c>
      <c r="W58" s="167"/>
    </row>
    <row r="59" spans="1:23" ht="14.25">
      <c r="A59" s="167">
        <v>2</v>
      </c>
      <c r="B59" s="209" t="s">
        <v>114</v>
      </c>
      <c r="C59" s="211">
        <f>H58</f>
        <v>1</v>
      </c>
      <c r="D59" s="211" t="str">
        <f>IF(C59=E59,"△",IF(C59&gt;E59,"◎","●"))</f>
        <v>◎</v>
      </c>
      <c r="E59" s="212">
        <f>F58</f>
        <v>0</v>
      </c>
      <c r="F59" s="322"/>
      <c r="G59" s="323"/>
      <c r="H59" s="313"/>
      <c r="I59" s="210">
        <v>0</v>
      </c>
      <c r="J59" s="211" t="str">
        <f>IF(I59=K59,"△",IF(I59&gt;K59,"◎","●"))</f>
        <v>△</v>
      </c>
      <c r="K59" s="212">
        <v>0</v>
      </c>
      <c r="L59" s="210">
        <v>0</v>
      </c>
      <c r="M59" s="211" t="str">
        <f>IF(L59=N59,"△",IF(L59&gt;N59,"◎","●"))</f>
        <v>△</v>
      </c>
      <c r="N59" s="212">
        <v>0</v>
      </c>
      <c r="O59" s="213">
        <v>1</v>
      </c>
      <c r="P59" s="213">
        <v>2</v>
      </c>
      <c r="Q59" s="213">
        <v>0</v>
      </c>
      <c r="R59" s="213">
        <f>O59*3+P59</f>
        <v>5</v>
      </c>
      <c r="S59" s="213">
        <f>C59+I59+L59</f>
        <v>1</v>
      </c>
      <c r="T59" s="213">
        <f>E59+K59+N59</f>
        <v>0</v>
      </c>
      <c r="U59" s="213">
        <f>S59-T59</f>
        <v>1</v>
      </c>
      <c r="V59" s="214">
        <v>1</v>
      </c>
      <c r="W59" s="167" t="s">
        <v>360</v>
      </c>
    </row>
    <row r="60" spans="1:23" ht="14.25">
      <c r="A60" s="167">
        <v>3</v>
      </c>
      <c r="B60" s="105" t="s">
        <v>108</v>
      </c>
      <c r="C60" s="55">
        <f>K58</f>
        <v>0</v>
      </c>
      <c r="D60" s="55" t="str">
        <f>IF(C60=E60,"△",IF(C60&gt;E60,"◎","●"))</f>
        <v>●</v>
      </c>
      <c r="E60" s="56">
        <f>I58</f>
        <v>2</v>
      </c>
      <c r="F60" s="54">
        <f>K59</f>
        <v>0</v>
      </c>
      <c r="G60" s="55" t="str">
        <f>IF(F60=H60,"△",IF(F60&gt;H60,"◎","●"))</f>
        <v>△</v>
      </c>
      <c r="H60" s="56">
        <f>I59</f>
        <v>0</v>
      </c>
      <c r="I60" s="315"/>
      <c r="J60" s="316"/>
      <c r="K60" s="317"/>
      <c r="L60" s="54">
        <v>0</v>
      </c>
      <c r="M60" s="55" t="str">
        <f>IF(L60=N60,"△",IF(L60&gt;N60,"◎","●"))</f>
        <v>●</v>
      </c>
      <c r="N60" s="56">
        <v>1</v>
      </c>
      <c r="O60" s="154">
        <v>0</v>
      </c>
      <c r="P60" s="154">
        <v>1</v>
      </c>
      <c r="Q60" s="154">
        <v>2</v>
      </c>
      <c r="R60" s="154">
        <f>O60*3+P60</f>
        <v>1</v>
      </c>
      <c r="S60" s="154">
        <f>C60+F60+L60</f>
        <v>0</v>
      </c>
      <c r="T60" s="154">
        <f>E60+H60+N60</f>
        <v>3</v>
      </c>
      <c r="U60" s="154">
        <f>S60-T60</f>
        <v>-3</v>
      </c>
      <c r="V60" s="49">
        <v>4</v>
      </c>
      <c r="W60" s="167"/>
    </row>
    <row r="61" spans="1:23" ht="15" thickBot="1">
      <c r="A61" s="167">
        <v>4</v>
      </c>
      <c r="B61" s="103" t="s">
        <v>121</v>
      </c>
      <c r="C61" s="57">
        <f>N58</f>
        <v>0</v>
      </c>
      <c r="D61" s="58" t="str">
        <f>IF(C61=E61,"△",IF(C61&gt;E61,"◎","●"))</f>
        <v>△</v>
      </c>
      <c r="E61" s="59">
        <f>L58</f>
        <v>0</v>
      </c>
      <c r="F61" s="60">
        <f>N59</f>
        <v>0</v>
      </c>
      <c r="G61" s="58" t="str">
        <f>IF(F61=H61,"△",IF(F61&gt;H61,"◎","●"))</f>
        <v>△</v>
      </c>
      <c r="H61" s="59">
        <f>L59</f>
        <v>0</v>
      </c>
      <c r="I61" s="60">
        <f>N60</f>
        <v>1</v>
      </c>
      <c r="J61" s="58" t="str">
        <f>IF(I61=K61,"△",IF(I61&gt;K61,"◎","●"))</f>
        <v>◎</v>
      </c>
      <c r="K61" s="59">
        <f>L60</f>
        <v>0</v>
      </c>
      <c r="L61" s="318"/>
      <c r="M61" s="319"/>
      <c r="N61" s="320"/>
      <c r="O61" s="168">
        <v>1</v>
      </c>
      <c r="P61" s="168">
        <v>2</v>
      </c>
      <c r="Q61" s="168">
        <v>0</v>
      </c>
      <c r="R61" s="168">
        <f>O61*3+P61</f>
        <v>5</v>
      </c>
      <c r="S61" s="168">
        <f>C61+F61+I61</f>
        <v>1</v>
      </c>
      <c r="T61" s="168">
        <f>E61+H61+K61</f>
        <v>0</v>
      </c>
      <c r="U61" s="168">
        <f>S61-T61</f>
        <v>1</v>
      </c>
      <c r="V61" s="50">
        <v>1</v>
      </c>
      <c r="W61" s="167"/>
    </row>
    <row r="62" spans="1:23" ht="15" thickBot="1">
      <c r="A62" s="167"/>
      <c r="B62" s="170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170"/>
      <c r="P62" s="170"/>
      <c r="Q62" s="170"/>
      <c r="R62" s="170"/>
      <c r="S62" s="170"/>
      <c r="T62" s="170"/>
      <c r="U62" s="170"/>
      <c r="V62" s="53"/>
      <c r="W62" s="167"/>
    </row>
    <row r="63" spans="2:23" ht="17.25">
      <c r="B63" s="39" t="s">
        <v>132</v>
      </c>
      <c r="C63" s="327" t="str">
        <f>B64</f>
        <v>トラストドラゴン</v>
      </c>
      <c r="D63" s="328"/>
      <c r="E63" s="328"/>
      <c r="F63" s="328" t="str">
        <f>B65</f>
        <v>新宿FCスターズ</v>
      </c>
      <c r="G63" s="328"/>
      <c r="H63" s="328"/>
      <c r="I63" s="328" t="str">
        <f>B66</f>
        <v>猿楽ＪＦＣ</v>
      </c>
      <c r="J63" s="328"/>
      <c r="K63" s="328"/>
      <c r="L63" s="328" t="str">
        <f>B67</f>
        <v>ＦＣ目黒原町</v>
      </c>
      <c r="M63" s="328"/>
      <c r="N63" s="328"/>
      <c r="O63" s="159" t="s">
        <v>17</v>
      </c>
      <c r="P63" s="159" t="s">
        <v>18</v>
      </c>
      <c r="Q63" s="159" t="s">
        <v>19</v>
      </c>
      <c r="R63" s="169" t="s">
        <v>23</v>
      </c>
      <c r="S63" s="169" t="s">
        <v>20</v>
      </c>
      <c r="T63" s="169" t="s">
        <v>21</v>
      </c>
      <c r="U63" s="169" t="s">
        <v>22</v>
      </c>
      <c r="V63" s="48" t="s">
        <v>24</v>
      </c>
      <c r="W63" s="167"/>
    </row>
    <row r="64" spans="1:23" ht="14.25">
      <c r="A64" s="167">
        <v>1</v>
      </c>
      <c r="B64" s="105" t="s">
        <v>333</v>
      </c>
      <c r="C64" s="317"/>
      <c r="D64" s="321"/>
      <c r="E64" s="321"/>
      <c r="F64" s="54">
        <v>0</v>
      </c>
      <c r="G64" s="55" t="str">
        <f>IF(F64=H64,"△",IF(F64&gt;H64,"◎","●"))</f>
        <v>△</v>
      </c>
      <c r="H64" s="56">
        <v>0</v>
      </c>
      <c r="I64" s="54">
        <v>0</v>
      </c>
      <c r="J64" s="55" t="str">
        <f>IF(I64=K64,"△",IF(I64&gt;K64,"◎","●"))</f>
        <v>●</v>
      </c>
      <c r="K64" s="56">
        <v>2</v>
      </c>
      <c r="L64" s="54">
        <v>4</v>
      </c>
      <c r="M64" s="55" t="str">
        <f>IF(L64=N64,"△",IF(L64&gt;N64,"◎","●"))</f>
        <v>◎</v>
      </c>
      <c r="N64" s="56">
        <v>0</v>
      </c>
      <c r="O64" s="154">
        <v>1</v>
      </c>
      <c r="P64" s="154">
        <v>1</v>
      </c>
      <c r="Q64" s="154">
        <v>1</v>
      </c>
      <c r="R64" s="154">
        <f>O64*3+P64</f>
        <v>4</v>
      </c>
      <c r="S64" s="154">
        <f>F64+I64+L64</f>
        <v>4</v>
      </c>
      <c r="T64" s="154">
        <f>H64+K64+N64</f>
        <v>2</v>
      </c>
      <c r="U64" s="154">
        <f>S64-T64</f>
        <v>2</v>
      </c>
      <c r="V64" s="49">
        <v>2</v>
      </c>
      <c r="W64" s="167"/>
    </row>
    <row r="65" spans="1:23" ht="14.25">
      <c r="A65" s="167">
        <v>2</v>
      </c>
      <c r="B65" s="105" t="s">
        <v>144</v>
      </c>
      <c r="C65" s="55">
        <f>H64</f>
        <v>0</v>
      </c>
      <c r="D65" s="55" t="str">
        <f>IF(C65=E65,"△",IF(C65&gt;E65,"◎","●"))</f>
        <v>△</v>
      </c>
      <c r="E65" s="56">
        <f>F64</f>
        <v>0</v>
      </c>
      <c r="F65" s="315"/>
      <c r="G65" s="316"/>
      <c r="H65" s="317"/>
      <c r="I65" s="54">
        <v>0</v>
      </c>
      <c r="J65" s="55" t="str">
        <f>IF(I65=K65,"△",IF(I65&gt;K65,"◎","●"))</f>
        <v>△</v>
      </c>
      <c r="K65" s="56">
        <v>0</v>
      </c>
      <c r="L65" s="54">
        <v>0</v>
      </c>
      <c r="M65" s="55" t="str">
        <f>IF(L65=N65,"△",IF(L65&gt;N65,"◎","●"))</f>
        <v>△</v>
      </c>
      <c r="N65" s="56">
        <v>0</v>
      </c>
      <c r="O65" s="154">
        <v>0</v>
      </c>
      <c r="P65" s="154">
        <v>3</v>
      </c>
      <c r="Q65" s="154">
        <v>0</v>
      </c>
      <c r="R65" s="154">
        <f>O65*3+P65</f>
        <v>3</v>
      </c>
      <c r="S65" s="154">
        <f>C65+I65+L65</f>
        <v>0</v>
      </c>
      <c r="T65" s="154">
        <f>E65+K65+N65</f>
        <v>0</v>
      </c>
      <c r="U65" s="154">
        <f>S65-T65</f>
        <v>0</v>
      </c>
      <c r="V65" s="49">
        <v>3</v>
      </c>
      <c r="W65" s="167"/>
    </row>
    <row r="66" spans="1:23" ht="14.25">
      <c r="A66" s="167">
        <v>3</v>
      </c>
      <c r="B66" s="209" t="s">
        <v>284</v>
      </c>
      <c r="C66" s="211">
        <f>K64</f>
        <v>2</v>
      </c>
      <c r="D66" s="211" t="str">
        <f>IF(C66=E66,"△",IF(C66&gt;E66,"◎","●"))</f>
        <v>◎</v>
      </c>
      <c r="E66" s="212">
        <f>I64</f>
        <v>0</v>
      </c>
      <c r="F66" s="210">
        <f>K65</f>
        <v>0</v>
      </c>
      <c r="G66" s="211" t="str">
        <f>IF(F66=H66,"△",IF(F66&gt;H66,"◎","●"))</f>
        <v>△</v>
      </c>
      <c r="H66" s="212">
        <f>I65</f>
        <v>0</v>
      </c>
      <c r="I66" s="322"/>
      <c r="J66" s="323"/>
      <c r="K66" s="313"/>
      <c r="L66" s="210">
        <v>0</v>
      </c>
      <c r="M66" s="211" t="str">
        <f>IF(L66=N66,"△",IF(L66&gt;N66,"◎","●"))</f>
        <v>△</v>
      </c>
      <c r="N66" s="212">
        <v>0</v>
      </c>
      <c r="O66" s="213">
        <v>1</v>
      </c>
      <c r="P66" s="213">
        <v>2</v>
      </c>
      <c r="Q66" s="213">
        <v>0</v>
      </c>
      <c r="R66" s="213">
        <f>O66*3+P66</f>
        <v>5</v>
      </c>
      <c r="S66" s="213">
        <f>C66+F66+L66</f>
        <v>2</v>
      </c>
      <c r="T66" s="213">
        <f>E66+H66+N66</f>
        <v>0</v>
      </c>
      <c r="U66" s="213">
        <f>S66-T66</f>
        <v>2</v>
      </c>
      <c r="V66" s="214">
        <v>1</v>
      </c>
      <c r="W66" s="167"/>
    </row>
    <row r="67" spans="1:23" ht="15" thickBot="1">
      <c r="A67" s="167">
        <v>4</v>
      </c>
      <c r="B67" s="103" t="s">
        <v>104</v>
      </c>
      <c r="C67" s="57">
        <f>N64</f>
        <v>0</v>
      </c>
      <c r="D67" s="58" t="str">
        <f>IF(C67=E67,"△",IF(C67&gt;E67,"◎","●"))</f>
        <v>●</v>
      </c>
      <c r="E67" s="59">
        <f>L64</f>
        <v>4</v>
      </c>
      <c r="F67" s="60">
        <f>N65</f>
        <v>0</v>
      </c>
      <c r="G67" s="58" t="str">
        <f>IF(F67=H67,"△",IF(F67&gt;H67,"◎","●"))</f>
        <v>△</v>
      </c>
      <c r="H67" s="59">
        <f>L65</f>
        <v>0</v>
      </c>
      <c r="I67" s="60">
        <f>N66</f>
        <v>0</v>
      </c>
      <c r="J67" s="58" t="str">
        <f>IF(I67=K67,"△",IF(I67&gt;K67,"◎","●"))</f>
        <v>△</v>
      </c>
      <c r="K67" s="59">
        <f>L66</f>
        <v>0</v>
      </c>
      <c r="L67" s="318"/>
      <c r="M67" s="319"/>
      <c r="N67" s="320"/>
      <c r="O67" s="168">
        <v>0</v>
      </c>
      <c r="P67" s="168">
        <v>2</v>
      </c>
      <c r="Q67" s="168">
        <v>1</v>
      </c>
      <c r="R67" s="168">
        <f>O67*3+P67</f>
        <v>2</v>
      </c>
      <c r="S67" s="168">
        <f>C67+F67+I67</f>
        <v>0</v>
      </c>
      <c r="T67" s="168">
        <f>E67+H67+K67</f>
        <v>4</v>
      </c>
      <c r="U67" s="168">
        <f>S67-T67</f>
        <v>-4</v>
      </c>
      <c r="V67" s="50">
        <v>4</v>
      </c>
      <c r="W67" s="167"/>
    </row>
    <row r="68" spans="1:23" ht="15" thickBot="1">
      <c r="A68" s="167"/>
      <c r="B68" s="166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52"/>
      <c r="W68" s="167"/>
    </row>
    <row r="69" spans="2:23" ht="17.25">
      <c r="B69" s="39" t="s">
        <v>133</v>
      </c>
      <c r="C69" s="327" t="str">
        <f>B70</f>
        <v>戸山２Ａ</v>
      </c>
      <c r="D69" s="328"/>
      <c r="E69" s="328"/>
      <c r="F69" s="328" t="str">
        <f>B71</f>
        <v>五本木ソレイユ</v>
      </c>
      <c r="G69" s="328"/>
      <c r="H69" s="328"/>
      <c r="I69" s="328" t="str">
        <f>B72</f>
        <v>ＦＣ千代田警視総監</v>
      </c>
      <c r="J69" s="328"/>
      <c r="K69" s="328"/>
      <c r="L69" s="328" t="str">
        <f>B73</f>
        <v>不動ＳＣ</v>
      </c>
      <c r="M69" s="328"/>
      <c r="N69" s="328"/>
      <c r="O69" s="159" t="s">
        <v>17</v>
      </c>
      <c r="P69" s="159" t="s">
        <v>18</v>
      </c>
      <c r="Q69" s="159" t="s">
        <v>19</v>
      </c>
      <c r="R69" s="169" t="s">
        <v>23</v>
      </c>
      <c r="S69" s="169" t="s">
        <v>20</v>
      </c>
      <c r="T69" s="169" t="s">
        <v>21</v>
      </c>
      <c r="U69" s="169" t="s">
        <v>22</v>
      </c>
      <c r="V69" s="48" t="s">
        <v>24</v>
      </c>
      <c r="W69" s="167"/>
    </row>
    <row r="70" spans="1:23" ht="14.25">
      <c r="A70" s="167">
        <v>1</v>
      </c>
      <c r="B70" s="209" t="s">
        <v>254</v>
      </c>
      <c r="C70" s="313"/>
      <c r="D70" s="314"/>
      <c r="E70" s="314"/>
      <c r="F70" s="210">
        <v>0</v>
      </c>
      <c r="G70" s="211" t="str">
        <f>IF(F70=H70,"△",IF(F70&gt;H70,"◎","●"))</f>
        <v>△</v>
      </c>
      <c r="H70" s="212">
        <v>0</v>
      </c>
      <c r="I70" s="210">
        <v>2</v>
      </c>
      <c r="J70" s="211" t="str">
        <f>IF(I70=K70,"△",IF(I70&gt;K70,"◎","●"))</f>
        <v>◎</v>
      </c>
      <c r="K70" s="212">
        <v>0</v>
      </c>
      <c r="L70" s="210">
        <v>4</v>
      </c>
      <c r="M70" s="211" t="str">
        <f>IF(L70=N70,"△",IF(L70&gt;N70,"◎","●"))</f>
        <v>◎</v>
      </c>
      <c r="N70" s="212">
        <v>0</v>
      </c>
      <c r="O70" s="213">
        <v>2</v>
      </c>
      <c r="P70" s="213">
        <v>1</v>
      </c>
      <c r="Q70" s="213">
        <v>0</v>
      </c>
      <c r="R70" s="213">
        <f>O70*3+P70</f>
        <v>7</v>
      </c>
      <c r="S70" s="213">
        <f>F70+I70+L70</f>
        <v>6</v>
      </c>
      <c r="T70" s="213">
        <f>H70+K70+N70</f>
        <v>0</v>
      </c>
      <c r="U70" s="213">
        <f>S70-T70</f>
        <v>6</v>
      </c>
      <c r="V70" s="214">
        <v>1</v>
      </c>
      <c r="W70" s="167"/>
    </row>
    <row r="71" spans="1:23" ht="14.25">
      <c r="A71" s="167">
        <v>2</v>
      </c>
      <c r="B71" s="105" t="s">
        <v>102</v>
      </c>
      <c r="C71" s="55">
        <f>H70</f>
        <v>0</v>
      </c>
      <c r="D71" s="55" t="str">
        <f>IF(C71=E71,"△",IF(C71&gt;E71,"◎","●"))</f>
        <v>△</v>
      </c>
      <c r="E71" s="56">
        <f>F70</f>
        <v>0</v>
      </c>
      <c r="F71" s="315"/>
      <c r="G71" s="316"/>
      <c r="H71" s="317"/>
      <c r="I71" s="54">
        <v>1</v>
      </c>
      <c r="J71" s="55" t="str">
        <f>IF(I71=K71,"△",IF(I71&gt;K71,"◎","●"))</f>
        <v>◎</v>
      </c>
      <c r="K71" s="56">
        <v>0</v>
      </c>
      <c r="L71" s="54">
        <v>1</v>
      </c>
      <c r="M71" s="55" t="str">
        <f>IF(L71=N71,"△",IF(L71&gt;N71,"◎","●"))</f>
        <v>◎</v>
      </c>
      <c r="N71" s="56">
        <v>0</v>
      </c>
      <c r="O71" s="154">
        <v>2</v>
      </c>
      <c r="P71" s="154">
        <v>1</v>
      </c>
      <c r="Q71" s="154">
        <v>0</v>
      </c>
      <c r="R71" s="154">
        <f>O71*3+P71</f>
        <v>7</v>
      </c>
      <c r="S71" s="154">
        <f>C71+I71+L71</f>
        <v>2</v>
      </c>
      <c r="T71" s="154">
        <f>E71+K71+N71</f>
        <v>0</v>
      </c>
      <c r="U71" s="154">
        <f>S71-T71</f>
        <v>2</v>
      </c>
      <c r="V71" s="49">
        <v>2</v>
      </c>
      <c r="W71" s="167"/>
    </row>
    <row r="72" spans="1:22" ht="14.25">
      <c r="A72" s="167">
        <v>3</v>
      </c>
      <c r="B72" s="105" t="s">
        <v>292</v>
      </c>
      <c r="C72" s="55">
        <f>K70</f>
        <v>0</v>
      </c>
      <c r="D72" s="55" t="str">
        <f>IF(C72=E72,"△",IF(C72&gt;E72,"◎","●"))</f>
        <v>●</v>
      </c>
      <c r="E72" s="56">
        <f>I70</f>
        <v>2</v>
      </c>
      <c r="F72" s="54">
        <f>K71</f>
        <v>0</v>
      </c>
      <c r="G72" s="55" t="str">
        <f>IF(F72=H72,"△",IF(F72&gt;H72,"◎","●"))</f>
        <v>●</v>
      </c>
      <c r="H72" s="56">
        <f>I71</f>
        <v>1</v>
      </c>
      <c r="I72" s="315"/>
      <c r="J72" s="316"/>
      <c r="K72" s="317"/>
      <c r="L72" s="54">
        <v>1</v>
      </c>
      <c r="M72" s="55" t="str">
        <f>IF(L72=N72,"△",IF(L72&gt;N72,"◎","●"))</f>
        <v>◎</v>
      </c>
      <c r="N72" s="56">
        <v>0</v>
      </c>
      <c r="O72" s="154">
        <v>1</v>
      </c>
      <c r="P72" s="154">
        <v>0</v>
      </c>
      <c r="Q72" s="154">
        <v>2</v>
      </c>
      <c r="R72" s="154">
        <f>O72*3+P72</f>
        <v>3</v>
      </c>
      <c r="S72" s="154">
        <f>C72+F72+L72</f>
        <v>1</v>
      </c>
      <c r="T72" s="154">
        <f>E72+H72+N72</f>
        <v>3</v>
      </c>
      <c r="U72" s="154">
        <f>S72-T72</f>
        <v>-2</v>
      </c>
      <c r="V72" s="49">
        <v>3</v>
      </c>
    </row>
    <row r="73" spans="1:22" ht="15" thickBot="1">
      <c r="A73" s="167">
        <v>4</v>
      </c>
      <c r="B73" s="103" t="s">
        <v>105</v>
      </c>
      <c r="C73" s="57">
        <f>N70</f>
        <v>0</v>
      </c>
      <c r="D73" s="58" t="str">
        <f>IF(C73=E73,"△",IF(C73&gt;E73,"◎","●"))</f>
        <v>●</v>
      </c>
      <c r="E73" s="59">
        <f>L70</f>
        <v>4</v>
      </c>
      <c r="F73" s="60">
        <f>N71</f>
        <v>0</v>
      </c>
      <c r="G73" s="58" t="str">
        <f>IF(F73=H73,"△",IF(F73&gt;H73,"◎","●"))</f>
        <v>●</v>
      </c>
      <c r="H73" s="59">
        <f>L71</f>
        <v>1</v>
      </c>
      <c r="I73" s="60">
        <f>N72</f>
        <v>0</v>
      </c>
      <c r="J73" s="58" t="str">
        <f>IF(I73=K73,"△",IF(I73&gt;K73,"◎","●"))</f>
        <v>●</v>
      </c>
      <c r="K73" s="59">
        <f>L72</f>
        <v>1</v>
      </c>
      <c r="L73" s="318"/>
      <c r="M73" s="319"/>
      <c r="N73" s="320"/>
      <c r="O73" s="168">
        <v>0</v>
      </c>
      <c r="P73" s="168">
        <v>0</v>
      </c>
      <c r="Q73" s="168">
        <v>3</v>
      </c>
      <c r="R73" s="168">
        <f>O73*3+P73</f>
        <v>0</v>
      </c>
      <c r="S73" s="168">
        <f>C73+F73+I73</f>
        <v>0</v>
      </c>
      <c r="T73" s="168">
        <f>E73+H73+K73</f>
        <v>6</v>
      </c>
      <c r="U73" s="168">
        <f>S73-T73</f>
        <v>-6</v>
      </c>
      <c r="V73" s="50">
        <v>4</v>
      </c>
    </row>
    <row r="74" spans="1:22" ht="14.25">
      <c r="A74" s="167"/>
      <c r="B74" s="166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52"/>
    </row>
  </sheetData>
  <sheetProtection/>
  <mergeCells count="97">
    <mergeCell ref="B2:V2"/>
    <mergeCell ref="C3:E3"/>
    <mergeCell ref="F3:H3"/>
    <mergeCell ref="I3:K3"/>
    <mergeCell ref="C4:E4"/>
    <mergeCell ref="F15:H15"/>
    <mergeCell ref="I9:K9"/>
    <mergeCell ref="L9:N9"/>
    <mergeCell ref="C9:E9"/>
    <mergeCell ref="I18:K18"/>
    <mergeCell ref="F5:H5"/>
    <mergeCell ref="C22:E22"/>
    <mergeCell ref="L3:N3"/>
    <mergeCell ref="I6:K6"/>
    <mergeCell ref="C10:E10"/>
    <mergeCell ref="C15:E15"/>
    <mergeCell ref="I15:K15"/>
    <mergeCell ref="L13:N13"/>
    <mergeCell ref="L21:N21"/>
    <mergeCell ref="I57:K57"/>
    <mergeCell ref="L43:N43"/>
    <mergeCell ref="I45:K45"/>
    <mergeCell ref="C21:E21"/>
    <mergeCell ref="F21:H21"/>
    <mergeCell ref="I24:K24"/>
    <mergeCell ref="I21:K21"/>
    <mergeCell ref="C33:E33"/>
    <mergeCell ref="F33:H33"/>
    <mergeCell ref="F27:H27"/>
    <mergeCell ref="I39:K39"/>
    <mergeCell ref="I48:K48"/>
    <mergeCell ref="C63:E63"/>
    <mergeCell ref="F11:H11"/>
    <mergeCell ref="I12:K12"/>
    <mergeCell ref="F23:H23"/>
    <mergeCell ref="C40:E40"/>
    <mergeCell ref="C39:E39"/>
    <mergeCell ref="C57:E57"/>
    <mergeCell ref="F57:H57"/>
    <mergeCell ref="I30:K30"/>
    <mergeCell ref="L25:N25"/>
    <mergeCell ref="C27:E27"/>
    <mergeCell ref="C52:E52"/>
    <mergeCell ref="L7:N7"/>
    <mergeCell ref="L15:N15"/>
    <mergeCell ref="C16:E16"/>
    <mergeCell ref="F17:H17"/>
    <mergeCell ref="L19:N19"/>
    <mergeCell ref="F9:H9"/>
    <mergeCell ref="L27:N27"/>
    <mergeCell ref="F29:H29"/>
    <mergeCell ref="I33:K33"/>
    <mergeCell ref="I27:K27"/>
    <mergeCell ref="C51:E51"/>
    <mergeCell ref="F51:H51"/>
    <mergeCell ref="I51:K51"/>
    <mergeCell ref="L51:N51"/>
    <mergeCell ref="C46:E46"/>
    <mergeCell ref="C28:E28"/>
    <mergeCell ref="L31:N31"/>
    <mergeCell ref="I36:K36"/>
    <mergeCell ref="F41:H41"/>
    <mergeCell ref="I42:K42"/>
    <mergeCell ref="C45:E45"/>
    <mergeCell ref="I63:K63"/>
    <mergeCell ref="L63:N63"/>
    <mergeCell ref="L45:N45"/>
    <mergeCell ref="F47:H47"/>
    <mergeCell ref="L49:N49"/>
    <mergeCell ref="C34:E34"/>
    <mergeCell ref="F35:H35"/>
    <mergeCell ref="L33:N33"/>
    <mergeCell ref="F45:H45"/>
    <mergeCell ref="L39:N39"/>
    <mergeCell ref="F69:H69"/>
    <mergeCell ref="I69:K69"/>
    <mergeCell ref="I54:K54"/>
    <mergeCell ref="F53:H53"/>
    <mergeCell ref="L69:N69"/>
    <mergeCell ref="L37:N37"/>
    <mergeCell ref="C69:E69"/>
    <mergeCell ref="L55:N55"/>
    <mergeCell ref="L57:N57"/>
    <mergeCell ref="L61:N61"/>
    <mergeCell ref="F63:H63"/>
    <mergeCell ref="I60:K60"/>
    <mergeCell ref="F59:H59"/>
    <mergeCell ref="C58:E58"/>
    <mergeCell ref="F39:H39"/>
    <mergeCell ref="C70:E70"/>
    <mergeCell ref="F71:H71"/>
    <mergeCell ref="I72:K72"/>
    <mergeCell ref="L73:N73"/>
    <mergeCell ref="C64:E64"/>
    <mergeCell ref="F65:H65"/>
    <mergeCell ref="I66:K66"/>
    <mergeCell ref="L67:N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78"/>
  <sheetViews>
    <sheetView zoomScalePageLayoutView="0" workbookViewId="0" topLeftCell="A34">
      <selection activeCell="B42" sqref="B42"/>
    </sheetView>
  </sheetViews>
  <sheetFormatPr defaultColWidth="8.796875" defaultRowHeight="15"/>
  <cols>
    <col min="1" max="1" width="1.796875" style="7" customWidth="1"/>
    <col min="2" max="2" width="21.69921875" style="9" bestFit="1" customWidth="1"/>
    <col min="3" max="17" width="3.796875" style="7" customWidth="1"/>
    <col min="18" max="20" width="3.09765625" style="7" bestFit="1" customWidth="1"/>
    <col min="21" max="22" width="4.796875" style="7" bestFit="1" customWidth="1"/>
    <col min="23" max="23" width="6.3984375" style="7" bestFit="1" customWidth="1"/>
    <col min="24" max="24" width="4.796875" style="7" bestFit="1" customWidth="1"/>
    <col min="25" max="25" width="4.796875" style="10" bestFit="1" customWidth="1"/>
    <col min="26" max="26" width="2.69921875" style="7" customWidth="1"/>
    <col min="27" max="16384" width="8.8984375" style="7" customWidth="1"/>
  </cols>
  <sheetData>
    <row r="2" spans="2:25" ht="27" customHeight="1" thickBot="1">
      <c r="B2" s="345" t="s">
        <v>134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180"/>
      <c r="X2" s="180"/>
      <c r="Y2" s="180"/>
    </row>
    <row r="3" spans="1:25" ht="18" customHeight="1">
      <c r="A3" s="167"/>
      <c r="B3" s="39" t="s">
        <v>40</v>
      </c>
      <c r="C3" s="327" t="str">
        <f>B4</f>
        <v>ＦＣ目黒原町</v>
      </c>
      <c r="D3" s="328"/>
      <c r="E3" s="328"/>
      <c r="F3" s="328" t="str">
        <f>B5</f>
        <v>渋谷東部ミルマスカラス</v>
      </c>
      <c r="G3" s="328"/>
      <c r="H3" s="328"/>
      <c r="I3" s="328" t="str">
        <f>B6</f>
        <v>ＦＣ　ＷＡＳＥＤＡネイビー</v>
      </c>
      <c r="J3" s="328"/>
      <c r="K3" s="328"/>
      <c r="L3" s="328" t="str">
        <f>B7</f>
        <v>ソレイユＦＣ　Ｊｒ</v>
      </c>
      <c r="M3" s="328"/>
      <c r="N3" s="328"/>
      <c r="O3" s="159" t="s">
        <v>17</v>
      </c>
      <c r="P3" s="159" t="s">
        <v>18</v>
      </c>
      <c r="Q3" s="159" t="s">
        <v>19</v>
      </c>
      <c r="R3" s="169" t="s">
        <v>23</v>
      </c>
      <c r="S3" s="169" t="s">
        <v>20</v>
      </c>
      <c r="T3" s="169" t="s">
        <v>21</v>
      </c>
      <c r="U3" s="169" t="s">
        <v>22</v>
      </c>
      <c r="V3" s="48" t="s">
        <v>24</v>
      </c>
      <c r="W3" s="167"/>
      <c r="X3"/>
      <c r="Y3" s="7"/>
    </row>
    <row r="4" spans="1:25" ht="15" customHeight="1">
      <c r="A4" s="167">
        <v>1</v>
      </c>
      <c r="B4" s="105" t="s">
        <v>104</v>
      </c>
      <c r="C4" s="317"/>
      <c r="D4" s="321"/>
      <c r="E4" s="321"/>
      <c r="F4" s="54">
        <v>0</v>
      </c>
      <c r="G4" s="55" t="str">
        <f>IF(F4=H4,"△",IF(F4&gt;H4,"◎","●"))</f>
        <v>●</v>
      </c>
      <c r="H4" s="56">
        <v>5</v>
      </c>
      <c r="I4" s="54">
        <v>0</v>
      </c>
      <c r="J4" s="55" t="str">
        <f>IF(I4=K4,"△",IF(I4&gt;K4,"◎","●"))</f>
        <v>●</v>
      </c>
      <c r="K4" s="56">
        <v>6</v>
      </c>
      <c r="L4" s="54">
        <v>0</v>
      </c>
      <c r="M4" s="55" t="str">
        <f>IF(L4=N4,"△",IF(L4&gt;N4,"◎","●"))</f>
        <v>●</v>
      </c>
      <c r="N4" s="56">
        <v>9</v>
      </c>
      <c r="O4" s="154">
        <v>0</v>
      </c>
      <c r="P4" s="154">
        <v>0</v>
      </c>
      <c r="Q4" s="154">
        <v>3</v>
      </c>
      <c r="R4" s="154">
        <f>O4*3+P4</f>
        <v>0</v>
      </c>
      <c r="S4" s="154">
        <f>F4+I4+L4</f>
        <v>0</v>
      </c>
      <c r="T4" s="154">
        <f>H4+K4+N4</f>
        <v>20</v>
      </c>
      <c r="U4" s="154">
        <f>S4-T4</f>
        <v>-20</v>
      </c>
      <c r="V4" s="49">
        <v>4</v>
      </c>
      <c r="W4" s="167"/>
      <c r="X4"/>
      <c r="Y4" s="7"/>
    </row>
    <row r="5" spans="1:25" ht="14.25">
      <c r="A5" s="167">
        <v>2</v>
      </c>
      <c r="B5" s="105" t="s">
        <v>339</v>
      </c>
      <c r="C5" s="55">
        <f>H4</f>
        <v>5</v>
      </c>
      <c r="D5" s="55" t="str">
        <f>IF(C5=E5,"△",IF(C5&gt;E5,"◎","●"))</f>
        <v>◎</v>
      </c>
      <c r="E5" s="56">
        <f>F4</f>
        <v>0</v>
      </c>
      <c r="F5" s="315"/>
      <c r="G5" s="316"/>
      <c r="H5" s="317"/>
      <c r="I5" s="54">
        <v>2</v>
      </c>
      <c r="J5" s="55" t="str">
        <f>IF(I5=K5,"△",IF(I5&gt;K5,"◎","●"))</f>
        <v>△</v>
      </c>
      <c r="K5" s="56">
        <v>2</v>
      </c>
      <c r="L5" s="54">
        <v>0</v>
      </c>
      <c r="M5" s="55" t="str">
        <f>IF(L5=N5,"△",IF(L5&gt;N5,"◎","●"))</f>
        <v>●</v>
      </c>
      <c r="N5" s="56">
        <v>4</v>
      </c>
      <c r="O5" s="154">
        <v>1</v>
      </c>
      <c r="P5" s="154">
        <v>1</v>
      </c>
      <c r="Q5" s="154">
        <v>1</v>
      </c>
      <c r="R5" s="154">
        <f>O5*3+P5</f>
        <v>4</v>
      </c>
      <c r="S5" s="154">
        <f>C5+I5+L5</f>
        <v>7</v>
      </c>
      <c r="T5" s="154">
        <f>E5+K5+N5</f>
        <v>6</v>
      </c>
      <c r="U5" s="154">
        <f>S5-T5</f>
        <v>1</v>
      </c>
      <c r="V5" s="49">
        <v>3</v>
      </c>
      <c r="W5" s="167"/>
      <c r="X5"/>
      <c r="Y5" s="7"/>
    </row>
    <row r="6" spans="1:25" ht="14.25">
      <c r="A6" s="167">
        <v>3</v>
      </c>
      <c r="B6" s="105" t="s">
        <v>337</v>
      </c>
      <c r="C6" s="55">
        <f>K4</f>
        <v>6</v>
      </c>
      <c r="D6" s="55" t="str">
        <f>IF(C6=E6,"△",IF(C6&gt;E6,"◎","●"))</f>
        <v>◎</v>
      </c>
      <c r="E6" s="56">
        <f>I4</f>
        <v>0</v>
      </c>
      <c r="F6" s="54">
        <f>K5</f>
        <v>2</v>
      </c>
      <c r="G6" s="55" t="str">
        <f>IF(F6=H6,"△",IF(F6&gt;H6,"◎","●"))</f>
        <v>△</v>
      </c>
      <c r="H6" s="56">
        <f>I5</f>
        <v>2</v>
      </c>
      <c r="I6" s="315"/>
      <c r="J6" s="316"/>
      <c r="K6" s="317"/>
      <c r="L6" s="54">
        <v>0</v>
      </c>
      <c r="M6" s="55" t="str">
        <f>IF(L6=N6,"△",IF(L6&gt;N6,"◎","●"))</f>
        <v>●</v>
      </c>
      <c r="N6" s="56">
        <v>1</v>
      </c>
      <c r="O6" s="172">
        <v>1</v>
      </c>
      <c r="P6" s="172">
        <v>1</v>
      </c>
      <c r="Q6" s="172">
        <v>1</v>
      </c>
      <c r="R6" s="172">
        <f>O6*3+P6</f>
        <v>4</v>
      </c>
      <c r="S6" s="172">
        <f>C6+F6+L6</f>
        <v>8</v>
      </c>
      <c r="T6" s="172">
        <f>E6+H6+N6</f>
        <v>3</v>
      </c>
      <c r="U6" s="172">
        <f>S6-T6</f>
        <v>5</v>
      </c>
      <c r="V6" s="72">
        <v>2</v>
      </c>
      <c r="W6" s="167"/>
      <c r="X6"/>
      <c r="Y6" s="7"/>
    </row>
    <row r="7" spans="1:25" ht="15" thickBot="1">
      <c r="A7" s="167">
        <v>4</v>
      </c>
      <c r="B7" s="215" t="s">
        <v>141</v>
      </c>
      <c r="C7" s="228">
        <f>N4</f>
        <v>9</v>
      </c>
      <c r="D7" s="217" t="str">
        <f>IF(C7=E7,"△",IF(C7&gt;E7,"◎","●"))</f>
        <v>◎</v>
      </c>
      <c r="E7" s="229">
        <f>L4</f>
        <v>0</v>
      </c>
      <c r="F7" s="230">
        <f>N5</f>
        <v>4</v>
      </c>
      <c r="G7" s="217" t="str">
        <f>IF(F7=H7,"△",IF(F7&gt;H7,"◎","●"))</f>
        <v>◎</v>
      </c>
      <c r="H7" s="229">
        <f>L5</f>
        <v>0</v>
      </c>
      <c r="I7" s="230">
        <f>N6</f>
        <v>1</v>
      </c>
      <c r="J7" s="217" t="str">
        <f>IF(I7=K7,"△",IF(I7&gt;K7,"◎","●"))</f>
        <v>◎</v>
      </c>
      <c r="K7" s="229">
        <f>L6</f>
        <v>0</v>
      </c>
      <c r="L7" s="337"/>
      <c r="M7" s="338"/>
      <c r="N7" s="339"/>
      <c r="O7" s="220">
        <v>3</v>
      </c>
      <c r="P7" s="220">
        <v>0</v>
      </c>
      <c r="Q7" s="220">
        <v>0</v>
      </c>
      <c r="R7" s="220">
        <f>O7*3+P7</f>
        <v>9</v>
      </c>
      <c r="S7" s="220">
        <f>C7+F7+I7</f>
        <v>14</v>
      </c>
      <c r="T7" s="220">
        <f>E7+H7+K7</f>
        <v>0</v>
      </c>
      <c r="U7" s="220">
        <f>S7-T7</f>
        <v>14</v>
      </c>
      <c r="V7" s="221">
        <v>1</v>
      </c>
      <c r="W7"/>
      <c r="X7"/>
      <c r="Y7" s="7"/>
    </row>
    <row r="8" spans="2:23" ht="1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67"/>
    </row>
    <row r="9" spans="1:25" ht="17.25">
      <c r="A9" s="167"/>
      <c r="B9" s="39" t="s">
        <v>123</v>
      </c>
      <c r="C9" s="327" t="str">
        <f>B10</f>
        <v>碑文谷FC</v>
      </c>
      <c r="D9" s="328"/>
      <c r="E9" s="328"/>
      <c r="F9" s="328" t="str">
        <f>B11</f>
        <v>戸山３Ｂ</v>
      </c>
      <c r="G9" s="328"/>
      <c r="H9" s="328"/>
      <c r="I9" s="328" t="str">
        <f>B12</f>
        <v>金富ＳＣ　Ｂ</v>
      </c>
      <c r="J9" s="328"/>
      <c r="K9" s="328"/>
      <c r="L9" s="328" t="str">
        <f>B13</f>
        <v>落一小ドリームス</v>
      </c>
      <c r="M9" s="328"/>
      <c r="N9" s="328"/>
      <c r="O9" s="159" t="s">
        <v>17</v>
      </c>
      <c r="P9" s="159" t="s">
        <v>18</v>
      </c>
      <c r="Q9" s="159" t="s">
        <v>19</v>
      </c>
      <c r="R9" s="169" t="s">
        <v>23</v>
      </c>
      <c r="S9" s="169" t="s">
        <v>20</v>
      </c>
      <c r="T9" s="169" t="s">
        <v>21</v>
      </c>
      <c r="U9" s="169" t="s">
        <v>22</v>
      </c>
      <c r="V9" s="48" t="s">
        <v>24</v>
      </c>
      <c r="W9" s="167"/>
      <c r="X9"/>
      <c r="Y9" s="7"/>
    </row>
    <row r="10" spans="1:25" ht="14.25">
      <c r="A10" s="167">
        <v>1</v>
      </c>
      <c r="B10" s="105" t="s">
        <v>50</v>
      </c>
      <c r="C10" s="317"/>
      <c r="D10" s="321"/>
      <c r="E10" s="321"/>
      <c r="F10" s="54">
        <v>0</v>
      </c>
      <c r="G10" s="55" t="str">
        <f>IF(F10=H10,"△",IF(F10&gt;H10,"◎","●"))</f>
        <v>●</v>
      </c>
      <c r="H10" s="56">
        <v>1</v>
      </c>
      <c r="I10" s="54">
        <v>1</v>
      </c>
      <c r="J10" s="55" t="str">
        <f>IF(I10=K10,"△",IF(I10&gt;K10,"◎","●"))</f>
        <v>△</v>
      </c>
      <c r="K10" s="56">
        <v>1</v>
      </c>
      <c r="L10" s="54">
        <v>0</v>
      </c>
      <c r="M10" s="55" t="str">
        <f>IF(L10=N10,"△",IF(L10&gt;N10,"◎","●"))</f>
        <v>●</v>
      </c>
      <c r="N10" s="56">
        <v>2</v>
      </c>
      <c r="O10" s="154">
        <v>0</v>
      </c>
      <c r="P10" s="154">
        <v>1</v>
      </c>
      <c r="Q10" s="154">
        <v>2</v>
      </c>
      <c r="R10" s="154">
        <f>O10*3+P10</f>
        <v>1</v>
      </c>
      <c r="S10" s="154">
        <f>F10+I10+L10</f>
        <v>1</v>
      </c>
      <c r="T10" s="154">
        <f>H10+K10+N10</f>
        <v>4</v>
      </c>
      <c r="U10" s="154">
        <f>S10-T10</f>
        <v>-3</v>
      </c>
      <c r="V10" s="49">
        <v>3</v>
      </c>
      <c r="W10" s="167"/>
      <c r="X10"/>
      <c r="Y10" s="7"/>
    </row>
    <row r="11" spans="1:25" ht="14.25">
      <c r="A11" s="167">
        <v>2</v>
      </c>
      <c r="B11" s="105" t="s">
        <v>137</v>
      </c>
      <c r="C11" s="55">
        <f>H10</f>
        <v>1</v>
      </c>
      <c r="D11" s="55" t="str">
        <f>IF(C11=E11,"△",IF(C11&gt;E11,"◎","●"))</f>
        <v>◎</v>
      </c>
      <c r="E11" s="56">
        <f>F10</f>
        <v>0</v>
      </c>
      <c r="F11" s="315"/>
      <c r="G11" s="316"/>
      <c r="H11" s="317"/>
      <c r="I11" s="54">
        <v>1</v>
      </c>
      <c r="J11" s="55" t="str">
        <f>IF(I11=K11,"△",IF(I11&gt;K11,"◎","●"))</f>
        <v>◎</v>
      </c>
      <c r="K11" s="56">
        <v>0</v>
      </c>
      <c r="L11" s="54">
        <v>0</v>
      </c>
      <c r="M11" s="55" t="str">
        <f>IF(L11=N11,"△",IF(L11&gt;N11,"◎","●"))</f>
        <v>●</v>
      </c>
      <c r="N11" s="56">
        <v>5</v>
      </c>
      <c r="O11" s="154">
        <v>2</v>
      </c>
      <c r="P11" s="154">
        <v>0</v>
      </c>
      <c r="Q11" s="154">
        <v>1</v>
      </c>
      <c r="R11" s="154">
        <f>O11*3+P11</f>
        <v>6</v>
      </c>
      <c r="S11" s="154">
        <f>C11+I11+L11</f>
        <v>2</v>
      </c>
      <c r="T11" s="154">
        <f>E11+K11+N11</f>
        <v>5</v>
      </c>
      <c r="U11" s="154">
        <f>S11-T11</f>
        <v>-3</v>
      </c>
      <c r="V11" s="49">
        <v>2</v>
      </c>
      <c r="W11" s="167"/>
      <c r="X11"/>
      <c r="Y11" s="7"/>
    </row>
    <row r="12" spans="1:25" ht="18" customHeight="1">
      <c r="A12" s="167">
        <v>3</v>
      </c>
      <c r="B12" s="105" t="s">
        <v>296</v>
      </c>
      <c r="C12" s="55">
        <f>K10</f>
        <v>1</v>
      </c>
      <c r="D12" s="55" t="str">
        <f>IF(C12=E12,"△",IF(C12&gt;E12,"◎","●"))</f>
        <v>△</v>
      </c>
      <c r="E12" s="56">
        <f>I10</f>
        <v>1</v>
      </c>
      <c r="F12" s="54">
        <f>K11</f>
        <v>0</v>
      </c>
      <c r="G12" s="55" t="str">
        <f>IF(F12=H12,"△",IF(F12&gt;H12,"◎","●"))</f>
        <v>●</v>
      </c>
      <c r="H12" s="56">
        <f>I11</f>
        <v>1</v>
      </c>
      <c r="I12" s="315"/>
      <c r="J12" s="316"/>
      <c r="K12" s="317"/>
      <c r="L12" s="54">
        <v>0</v>
      </c>
      <c r="M12" s="55" t="str">
        <f>IF(L12=N12,"△",IF(L12&gt;N12,"◎","●"))</f>
        <v>●</v>
      </c>
      <c r="N12" s="56">
        <v>4</v>
      </c>
      <c r="O12" s="154">
        <v>0</v>
      </c>
      <c r="P12" s="154">
        <v>1</v>
      </c>
      <c r="Q12" s="154">
        <v>2</v>
      </c>
      <c r="R12" s="154">
        <f>O12*3+P12</f>
        <v>1</v>
      </c>
      <c r="S12" s="154">
        <f>C12+F12+L12</f>
        <v>1</v>
      </c>
      <c r="T12" s="154">
        <f>E12+H12+N12</f>
        <v>6</v>
      </c>
      <c r="U12" s="154">
        <f>S12-T12</f>
        <v>-5</v>
      </c>
      <c r="V12" s="49">
        <v>4</v>
      </c>
      <c r="W12" s="167"/>
      <c r="X12"/>
      <c r="Y12" s="7"/>
    </row>
    <row r="13" spans="1:25" ht="15" thickBot="1">
      <c r="A13" s="167">
        <v>4</v>
      </c>
      <c r="B13" s="215" t="s">
        <v>107</v>
      </c>
      <c r="C13" s="216">
        <f>N10</f>
        <v>2</v>
      </c>
      <c r="D13" s="217" t="str">
        <f>IF(C13=E13,"△",IF(C13&gt;E13,"◎","●"))</f>
        <v>◎</v>
      </c>
      <c r="E13" s="218">
        <f>L10</f>
        <v>0</v>
      </c>
      <c r="F13" s="219">
        <f>N11</f>
        <v>5</v>
      </c>
      <c r="G13" s="217" t="str">
        <f>IF(F13=H13,"△",IF(F13&gt;H13,"◎","●"))</f>
        <v>◎</v>
      </c>
      <c r="H13" s="218">
        <f>L11</f>
        <v>0</v>
      </c>
      <c r="I13" s="219">
        <f>N12</f>
        <v>4</v>
      </c>
      <c r="J13" s="217" t="str">
        <f>IF(I13=K13,"△",IF(I13&gt;K13,"◎","●"))</f>
        <v>◎</v>
      </c>
      <c r="K13" s="218">
        <f>L12</f>
        <v>0</v>
      </c>
      <c r="L13" s="337"/>
      <c r="M13" s="338"/>
      <c r="N13" s="339"/>
      <c r="O13" s="220">
        <v>3</v>
      </c>
      <c r="P13" s="220">
        <v>0</v>
      </c>
      <c r="Q13" s="220">
        <v>0</v>
      </c>
      <c r="R13" s="220">
        <f>O13*3+P13</f>
        <v>9</v>
      </c>
      <c r="S13" s="220">
        <f>C13+F13+I13</f>
        <v>11</v>
      </c>
      <c r="T13" s="220">
        <f>E13+H13+K13</f>
        <v>0</v>
      </c>
      <c r="U13" s="220">
        <f>S13-T13</f>
        <v>11</v>
      </c>
      <c r="V13" s="221">
        <v>1</v>
      </c>
      <c r="W13" s="167"/>
      <c r="X13"/>
      <c r="Y13" s="7"/>
    </row>
    <row r="14" spans="1:25" ht="15" thickBot="1">
      <c r="A14" s="167"/>
      <c r="B14" s="16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52"/>
      <c r="W14" s="167"/>
      <c r="X14"/>
      <c r="Y14" s="7"/>
    </row>
    <row r="15" spans="1:25" ht="18" customHeight="1">
      <c r="A15" s="167"/>
      <c r="B15" s="39" t="s">
        <v>124</v>
      </c>
      <c r="C15" s="327" t="str">
        <f>B16</f>
        <v>BONOS MEGURO</v>
      </c>
      <c r="D15" s="328"/>
      <c r="E15" s="328"/>
      <c r="F15" s="328" t="str">
        <f>B17</f>
        <v>本町ドラゴンズ</v>
      </c>
      <c r="G15" s="328"/>
      <c r="H15" s="328"/>
      <c r="I15" s="328" t="str">
        <f>B18</f>
        <v>ＦＣとんぼ</v>
      </c>
      <c r="J15" s="328"/>
      <c r="K15" s="328"/>
      <c r="L15" s="328" t="str">
        <f>B19</f>
        <v>自由が丘エヴァー</v>
      </c>
      <c r="M15" s="328"/>
      <c r="N15" s="328"/>
      <c r="O15" s="159" t="s">
        <v>17</v>
      </c>
      <c r="P15" s="159" t="s">
        <v>18</v>
      </c>
      <c r="Q15" s="159" t="s">
        <v>19</v>
      </c>
      <c r="R15" s="169" t="s">
        <v>23</v>
      </c>
      <c r="S15" s="169" t="s">
        <v>20</v>
      </c>
      <c r="T15" s="169" t="s">
        <v>21</v>
      </c>
      <c r="U15" s="169" t="s">
        <v>22</v>
      </c>
      <c r="V15" s="48" t="s">
        <v>24</v>
      </c>
      <c r="W15" s="167"/>
      <c r="X15"/>
      <c r="Y15" s="7"/>
    </row>
    <row r="16" spans="1:25" ht="14.25">
      <c r="A16" s="167">
        <v>1</v>
      </c>
      <c r="B16" s="209" t="s">
        <v>327</v>
      </c>
      <c r="C16" s="313"/>
      <c r="D16" s="314"/>
      <c r="E16" s="314"/>
      <c r="F16" s="210">
        <v>3</v>
      </c>
      <c r="G16" s="211" t="str">
        <f>IF(F16=H16,"△",IF(F16&gt;H16,"◎","●"))</f>
        <v>◎</v>
      </c>
      <c r="H16" s="212">
        <v>0</v>
      </c>
      <c r="I16" s="210">
        <v>2</v>
      </c>
      <c r="J16" s="211" t="str">
        <f>IF(I16=K16,"△",IF(I16&gt;K16,"◎","●"))</f>
        <v>◎</v>
      </c>
      <c r="K16" s="212">
        <v>0</v>
      </c>
      <c r="L16" s="210">
        <v>6</v>
      </c>
      <c r="M16" s="211" t="str">
        <f>IF(L16=N16,"△",IF(L16&gt;N16,"◎","●"))</f>
        <v>◎</v>
      </c>
      <c r="N16" s="212">
        <v>0</v>
      </c>
      <c r="O16" s="213">
        <v>3</v>
      </c>
      <c r="P16" s="213">
        <v>0</v>
      </c>
      <c r="Q16" s="213">
        <v>0</v>
      </c>
      <c r="R16" s="213">
        <f>O16*3+P16</f>
        <v>9</v>
      </c>
      <c r="S16" s="213">
        <f>F16+I16+L16</f>
        <v>11</v>
      </c>
      <c r="T16" s="213">
        <f>H16+K16+N16</f>
        <v>0</v>
      </c>
      <c r="U16" s="213">
        <f>S16-T16</f>
        <v>11</v>
      </c>
      <c r="V16" s="214">
        <v>1</v>
      </c>
      <c r="W16" s="167"/>
      <c r="X16"/>
      <c r="Y16" s="7"/>
    </row>
    <row r="17" spans="1:25" ht="14.25">
      <c r="A17" s="167">
        <v>2</v>
      </c>
      <c r="B17" s="105" t="s">
        <v>289</v>
      </c>
      <c r="C17" s="55">
        <f>H16</f>
        <v>0</v>
      </c>
      <c r="D17" s="55" t="str">
        <f>IF(C17=E17,"△",IF(C17&gt;E17,"◎","●"))</f>
        <v>●</v>
      </c>
      <c r="E17" s="56">
        <f>F16</f>
        <v>3</v>
      </c>
      <c r="F17" s="315"/>
      <c r="G17" s="316"/>
      <c r="H17" s="317"/>
      <c r="I17" s="54">
        <v>0</v>
      </c>
      <c r="J17" s="55" t="str">
        <f>IF(I17=K17,"△",IF(I17&gt;K17,"◎","●"))</f>
        <v>●</v>
      </c>
      <c r="K17" s="56">
        <v>2</v>
      </c>
      <c r="L17" s="54">
        <v>0</v>
      </c>
      <c r="M17" s="55" t="str">
        <f>IF(L17=N17,"△",IF(L17&gt;N17,"◎","●"))</f>
        <v>△</v>
      </c>
      <c r="N17" s="56">
        <v>0</v>
      </c>
      <c r="O17" s="154">
        <v>0</v>
      </c>
      <c r="P17" s="154">
        <v>1</v>
      </c>
      <c r="Q17" s="154">
        <v>2</v>
      </c>
      <c r="R17" s="154">
        <f>O17*3+P17</f>
        <v>1</v>
      </c>
      <c r="S17" s="154">
        <f>C17+I17+L17</f>
        <v>0</v>
      </c>
      <c r="T17" s="154">
        <f>E17+K17+N17</f>
        <v>5</v>
      </c>
      <c r="U17" s="154">
        <f>S17-T17</f>
        <v>-5</v>
      </c>
      <c r="V17" s="49">
        <v>3</v>
      </c>
      <c r="W17" s="167"/>
      <c r="X17"/>
      <c r="Y17" s="7"/>
    </row>
    <row r="18" spans="1:25" ht="14.25">
      <c r="A18" s="167">
        <v>3</v>
      </c>
      <c r="B18" s="105" t="s">
        <v>329</v>
      </c>
      <c r="C18" s="55">
        <f>K16</f>
        <v>0</v>
      </c>
      <c r="D18" s="55" t="str">
        <f>IF(C18=E18,"△",IF(C18&gt;E18,"◎","●"))</f>
        <v>●</v>
      </c>
      <c r="E18" s="56">
        <f>I16</f>
        <v>2</v>
      </c>
      <c r="F18" s="54">
        <f>K17</f>
        <v>2</v>
      </c>
      <c r="G18" s="55" t="str">
        <f>IF(F18=H18,"△",IF(F18&gt;H18,"◎","●"))</f>
        <v>◎</v>
      </c>
      <c r="H18" s="56">
        <f>I17</f>
        <v>0</v>
      </c>
      <c r="I18" s="315"/>
      <c r="J18" s="316"/>
      <c r="K18" s="317"/>
      <c r="L18" s="54">
        <v>2</v>
      </c>
      <c r="M18" s="55" t="str">
        <f>IF(L18=N18,"△",IF(L18&gt;N18,"◎","●"))</f>
        <v>◎</v>
      </c>
      <c r="N18" s="56">
        <v>0</v>
      </c>
      <c r="O18" s="154">
        <v>2</v>
      </c>
      <c r="P18" s="154">
        <v>0</v>
      </c>
      <c r="Q18" s="154">
        <v>1</v>
      </c>
      <c r="R18" s="154">
        <f>O18*3+P18</f>
        <v>6</v>
      </c>
      <c r="S18" s="154">
        <f>C18+F18+L18</f>
        <v>4</v>
      </c>
      <c r="T18" s="154">
        <f>E18+H18+N18</f>
        <v>2</v>
      </c>
      <c r="U18" s="154">
        <f>S18-T18</f>
        <v>2</v>
      </c>
      <c r="V18" s="49">
        <v>2</v>
      </c>
      <c r="W18" s="167"/>
      <c r="X18"/>
      <c r="Y18" s="7"/>
    </row>
    <row r="19" spans="1:25" ht="15" thickBot="1">
      <c r="A19" s="167">
        <v>4</v>
      </c>
      <c r="B19" s="103" t="s">
        <v>16</v>
      </c>
      <c r="C19" s="57">
        <f>N16</f>
        <v>0</v>
      </c>
      <c r="D19" s="58" t="str">
        <f>IF(C19=E19,"△",IF(C19&gt;E19,"◎","●"))</f>
        <v>●</v>
      </c>
      <c r="E19" s="59">
        <f>L16</f>
        <v>6</v>
      </c>
      <c r="F19" s="60">
        <f>N17</f>
        <v>0</v>
      </c>
      <c r="G19" s="58" t="str">
        <f>IF(F19=H19,"△",IF(F19&gt;H19,"◎","●"))</f>
        <v>△</v>
      </c>
      <c r="H19" s="59">
        <f>L17</f>
        <v>0</v>
      </c>
      <c r="I19" s="60">
        <f>N18</f>
        <v>0</v>
      </c>
      <c r="J19" s="58" t="str">
        <f>IF(I19=K19,"△",IF(I19&gt;K19,"◎","●"))</f>
        <v>●</v>
      </c>
      <c r="K19" s="59">
        <f>L18</f>
        <v>2</v>
      </c>
      <c r="L19" s="318"/>
      <c r="M19" s="319"/>
      <c r="N19" s="320"/>
      <c r="O19" s="168">
        <v>0</v>
      </c>
      <c r="P19" s="168">
        <v>1</v>
      </c>
      <c r="Q19" s="168">
        <v>2</v>
      </c>
      <c r="R19" s="168">
        <f>O19*3+P19</f>
        <v>1</v>
      </c>
      <c r="S19" s="168">
        <f>C19+F19+I19</f>
        <v>0</v>
      </c>
      <c r="T19" s="168">
        <f>E19+H19+K19</f>
        <v>8</v>
      </c>
      <c r="U19" s="168">
        <f>S19-T19</f>
        <v>-8</v>
      </c>
      <c r="V19" s="50">
        <v>4</v>
      </c>
      <c r="W19" s="167"/>
      <c r="X19"/>
      <c r="Y19" s="7"/>
    </row>
    <row r="20" spans="1:25" ht="15" thickBot="1">
      <c r="A20" s="167"/>
      <c r="B20" s="166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52"/>
      <c r="W20" s="167"/>
      <c r="X20"/>
      <c r="Y20" s="7"/>
    </row>
    <row r="21" spans="1:25" ht="17.25">
      <c r="A21" s="167"/>
      <c r="B21" s="39" t="s">
        <v>125</v>
      </c>
      <c r="C21" s="327" t="str">
        <f>B22</f>
        <v>ＦＣ落合３年</v>
      </c>
      <c r="D21" s="328"/>
      <c r="E21" s="328"/>
      <c r="F21" s="328" t="str">
        <f>B23</f>
        <v>トラストユナイテッドＦＣ</v>
      </c>
      <c r="G21" s="328"/>
      <c r="H21" s="328"/>
      <c r="I21" s="328" t="str">
        <f>B24</f>
        <v>大岡山エラシコ</v>
      </c>
      <c r="J21" s="328"/>
      <c r="K21" s="328"/>
      <c r="L21" s="328" t="str">
        <f>B25</f>
        <v>淀橋ＦＣ３年</v>
      </c>
      <c r="M21" s="328"/>
      <c r="N21" s="328"/>
      <c r="O21" s="159" t="s">
        <v>17</v>
      </c>
      <c r="P21" s="159" t="s">
        <v>18</v>
      </c>
      <c r="Q21" s="159" t="s">
        <v>19</v>
      </c>
      <c r="R21" s="169" t="s">
        <v>23</v>
      </c>
      <c r="S21" s="169" t="s">
        <v>20</v>
      </c>
      <c r="T21" s="169" t="s">
        <v>21</v>
      </c>
      <c r="U21" s="169" t="s">
        <v>22</v>
      </c>
      <c r="V21" s="48" t="s">
        <v>24</v>
      </c>
      <c r="W21" s="167"/>
      <c r="X21"/>
      <c r="Y21" s="7"/>
    </row>
    <row r="22" spans="1:25" ht="14.25" customHeight="1">
      <c r="A22" s="167">
        <v>1</v>
      </c>
      <c r="B22" s="105" t="s">
        <v>280</v>
      </c>
      <c r="C22" s="317"/>
      <c r="D22" s="321"/>
      <c r="E22" s="321"/>
      <c r="F22" s="54">
        <v>1</v>
      </c>
      <c r="G22" s="55" t="str">
        <f>IF(F22=H22,"△",IF(F22&gt;H22,"◎","●"))</f>
        <v>●</v>
      </c>
      <c r="H22" s="56">
        <v>5</v>
      </c>
      <c r="I22" s="54">
        <v>1</v>
      </c>
      <c r="J22" s="55" t="str">
        <f>IF(I22=K22,"△",IF(I22&gt;K22,"◎","●"))</f>
        <v>●</v>
      </c>
      <c r="K22" s="56">
        <v>4</v>
      </c>
      <c r="L22" s="54">
        <v>0</v>
      </c>
      <c r="M22" s="55" t="str">
        <f>IF(L22=N22,"△",IF(L22&gt;N22,"◎","●"))</f>
        <v>●</v>
      </c>
      <c r="N22" s="56">
        <v>3</v>
      </c>
      <c r="O22" s="154">
        <v>0</v>
      </c>
      <c r="P22" s="154">
        <v>0</v>
      </c>
      <c r="Q22" s="154">
        <v>1</v>
      </c>
      <c r="R22" s="154">
        <f>O22*3+P22</f>
        <v>0</v>
      </c>
      <c r="S22" s="154">
        <f>F22+I22+L22</f>
        <v>2</v>
      </c>
      <c r="T22" s="154">
        <f>H22+K22+N22</f>
        <v>12</v>
      </c>
      <c r="U22" s="154">
        <f>S22-T22</f>
        <v>-10</v>
      </c>
      <c r="V22" s="49">
        <v>4</v>
      </c>
      <c r="W22" s="167"/>
      <c r="X22"/>
      <c r="Y22" s="7"/>
    </row>
    <row r="23" spans="1:25" ht="15" customHeight="1">
      <c r="A23" s="167">
        <v>2</v>
      </c>
      <c r="B23" s="209" t="s">
        <v>118</v>
      </c>
      <c r="C23" s="211">
        <f>H22</f>
        <v>5</v>
      </c>
      <c r="D23" s="211" t="str">
        <f>IF(C23=E23,"△",IF(C23&gt;E23,"◎","●"))</f>
        <v>◎</v>
      </c>
      <c r="E23" s="212">
        <f>F22</f>
        <v>1</v>
      </c>
      <c r="F23" s="322"/>
      <c r="G23" s="323"/>
      <c r="H23" s="313"/>
      <c r="I23" s="210">
        <v>1</v>
      </c>
      <c r="J23" s="211" t="str">
        <f>IF(I23=K23,"△",IF(I23&gt;K23,"◎","●"))</f>
        <v>◎</v>
      </c>
      <c r="K23" s="212">
        <v>0</v>
      </c>
      <c r="L23" s="210">
        <v>3</v>
      </c>
      <c r="M23" s="211" t="str">
        <f>IF(L23=N23,"△",IF(L23&gt;N23,"◎","●"))</f>
        <v>◎</v>
      </c>
      <c r="N23" s="212">
        <v>1</v>
      </c>
      <c r="O23" s="213">
        <v>3</v>
      </c>
      <c r="P23" s="213">
        <v>0</v>
      </c>
      <c r="Q23" s="213">
        <v>0</v>
      </c>
      <c r="R23" s="213">
        <f>O23*3+P23</f>
        <v>9</v>
      </c>
      <c r="S23" s="213">
        <f>C23+I23+L23</f>
        <v>9</v>
      </c>
      <c r="T23" s="213">
        <f>E23+K23+N23</f>
        <v>2</v>
      </c>
      <c r="U23" s="213">
        <f>S23-T23</f>
        <v>7</v>
      </c>
      <c r="V23" s="214">
        <v>1</v>
      </c>
      <c r="W23" s="167"/>
      <c r="X23"/>
      <c r="Y23" s="7"/>
    </row>
    <row r="24" spans="1:25" ht="14.25">
      <c r="A24" s="167">
        <v>3</v>
      </c>
      <c r="B24" s="105" t="s">
        <v>95</v>
      </c>
      <c r="C24" s="55">
        <f>K22</f>
        <v>4</v>
      </c>
      <c r="D24" s="55" t="str">
        <f>IF(C24=E24,"△",IF(C24&gt;E24,"◎","●"))</f>
        <v>◎</v>
      </c>
      <c r="E24" s="56">
        <f>I22</f>
        <v>1</v>
      </c>
      <c r="F24" s="54">
        <f>K23</f>
        <v>0</v>
      </c>
      <c r="G24" s="55" t="str">
        <f>IF(F24=H24,"△",IF(F24&gt;H24,"◎","●"))</f>
        <v>●</v>
      </c>
      <c r="H24" s="56">
        <f>I23</f>
        <v>1</v>
      </c>
      <c r="I24" s="315"/>
      <c r="J24" s="316"/>
      <c r="K24" s="317"/>
      <c r="L24" s="54">
        <v>3</v>
      </c>
      <c r="M24" s="55" t="str">
        <f>IF(L24=N24,"△",IF(L24&gt;N24,"◎","●"))</f>
        <v>△</v>
      </c>
      <c r="N24" s="56">
        <v>3</v>
      </c>
      <c r="O24" s="154">
        <v>1</v>
      </c>
      <c r="P24" s="154">
        <v>1</v>
      </c>
      <c r="Q24" s="154">
        <v>1</v>
      </c>
      <c r="R24" s="154">
        <f>O24*3+P24</f>
        <v>4</v>
      </c>
      <c r="S24" s="154">
        <f>C24+F24+L24</f>
        <v>7</v>
      </c>
      <c r="T24" s="154">
        <f>E24+H24+N24</f>
        <v>5</v>
      </c>
      <c r="U24" s="154">
        <f>S24-T24</f>
        <v>2</v>
      </c>
      <c r="V24" s="49">
        <v>2</v>
      </c>
      <c r="W24" s="167"/>
      <c r="X24"/>
      <c r="Y24" s="7"/>
    </row>
    <row r="25" spans="1:25" ht="15" thickBot="1">
      <c r="A25" s="167">
        <v>4</v>
      </c>
      <c r="B25" s="103" t="s">
        <v>301</v>
      </c>
      <c r="C25" s="57">
        <f>N22</f>
        <v>3</v>
      </c>
      <c r="D25" s="58" t="str">
        <f>IF(C25=E25,"△",IF(C25&gt;E25,"◎","●"))</f>
        <v>◎</v>
      </c>
      <c r="E25" s="59">
        <f>L22</f>
        <v>0</v>
      </c>
      <c r="F25" s="60">
        <f>N23</f>
        <v>1</v>
      </c>
      <c r="G25" s="58" t="str">
        <f>IF(F25=H25,"△",IF(F25&gt;H25,"◎","●"))</f>
        <v>●</v>
      </c>
      <c r="H25" s="59">
        <f>L23</f>
        <v>3</v>
      </c>
      <c r="I25" s="60">
        <f>N24</f>
        <v>3</v>
      </c>
      <c r="J25" s="58" t="str">
        <f>IF(I25=K25,"△",IF(I25&gt;K25,"◎","●"))</f>
        <v>△</v>
      </c>
      <c r="K25" s="59">
        <f>L24</f>
        <v>3</v>
      </c>
      <c r="L25" s="318"/>
      <c r="M25" s="319"/>
      <c r="N25" s="320"/>
      <c r="O25" s="168">
        <v>1</v>
      </c>
      <c r="P25" s="168">
        <v>1</v>
      </c>
      <c r="Q25" s="168">
        <v>1</v>
      </c>
      <c r="R25" s="168">
        <f>O25*3+P25</f>
        <v>4</v>
      </c>
      <c r="S25" s="168">
        <f>C25+F25+I25</f>
        <v>7</v>
      </c>
      <c r="T25" s="168">
        <f>E25+H25+K25</f>
        <v>6</v>
      </c>
      <c r="U25" s="168">
        <f>S25-T25</f>
        <v>1</v>
      </c>
      <c r="V25" s="50">
        <v>3</v>
      </c>
      <c r="W25" s="167"/>
      <c r="X25"/>
      <c r="Y25" s="7"/>
    </row>
    <row r="26" spans="1:25" ht="15" thickBot="1">
      <c r="A26" s="167"/>
      <c r="B26" s="166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52"/>
      <c r="W26" s="167"/>
      <c r="X26"/>
      <c r="Y26" s="7"/>
    </row>
    <row r="27" spans="1:25" ht="17.25">
      <c r="A27" s="167"/>
      <c r="B27" s="39" t="s">
        <v>126</v>
      </c>
      <c r="C27" s="327" t="str">
        <f>B28</f>
        <v>不動グリーン</v>
      </c>
      <c r="D27" s="328"/>
      <c r="E27" s="328"/>
      <c r="F27" s="328" t="str">
        <f>B29</f>
        <v>ＦＣ千代田官房長官</v>
      </c>
      <c r="G27" s="328"/>
      <c r="H27" s="328"/>
      <c r="I27" s="328" t="str">
        <f>B30</f>
        <v>新宿FCグリーンズ</v>
      </c>
      <c r="J27" s="328"/>
      <c r="K27" s="328"/>
      <c r="L27" s="328" t="str">
        <f>B31</f>
        <v>鷹の子SC</v>
      </c>
      <c r="M27" s="328"/>
      <c r="N27" s="328"/>
      <c r="O27" s="159" t="s">
        <v>17</v>
      </c>
      <c r="P27" s="159" t="s">
        <v>18</v>
      </c>
      <c r="Q27" s="159" t="s">
        <v>19</v>
      </c>
      <c r="R27" s="169" t="s">
        <v>23</v>
      </c>
      <c r="S27" s="169" t="s">
        <v>20</v>
      </c>
      <c r="T27" s="169" t="s">
        <v>21</v>
      </c>
      <c r="U27" s="169" t="s">
        <v>22</v>
      </c>
      <c r="V27" s="48" t="s">
        <v>24</v>
      </c>
      <c r="W27" s="167"/>
      <c r="X27"/>
      <c r="Y27" s="7"/>
    </row>
    <row r="28" spans="1:25" ht="14.25">
      <c r="A28" s="167">
        <v>1</v>
      </c>
      <c r="B28" s="105" t="s">
        <v>276</v>
      </c>
      <c r="C28" s="317"/>
      <c r="D28" s="321"/>
      <c r="E28" s="321"/>
      <c r="F28" s="54">
        <v>0</v>
      </c>
      <c r="G28" s="55" t="str">
        <f>IF(F28=H28,"△",IF(F28&gt;H28,"◎","●"))</f>
        <v>●</v>
      </c>
      <c r="H28" s="56">
        <v>4</v>
      </c>
      <c r="I28" s="54">
        <v>0</v>
      </c>
      <c r="J28" s="55" t="str">
        <f>IF(I28=K28,"△",IF(I28&gt;K28,"◎","●"))</f>
        <v>△</v>
      </c>
      <c r="K28" s="56">
        <v>0</v>
      </c>
      <c r="L28" s="54">
        <v>2</v>
      </c>
      <c r="M28" s="55" t="str">
        <f>IF(L28=N28,"△",IF(L28&gt;N28,"◎","●"))</f>
        <v>◎</v>
      </c>
      <c r="N28" s="56">
        <v>1</v>
      </c>
      <c r="O28" s="154">
        <v>1</v>
      </c>
      <c r="P28" s="154">
        <v>1</v>
      </c>
      <c r="Q28" s="154">
        <v>1</v>
      </c>
      <c r="R28" s="154">
        <f>O28*3+P28</f>
        <v>4</v>
      </c>
      <c r="S28" s="154">
        <f>F28+I28+L28</f>
        <v>2</v>
      </c>
      <c r="T28" s="154">
        <f>H28+K28+N28</f>
        <v>5</v>
      </c>
      <c r="U28" s="154">
        <f>S28-T28</f>
        <v>-3</v>
      </c>
      <c r="V28" s="49">
        <v>3</v>
      </c>
      <c r="W28" s="167"/>
      <c r="X28"/>
      <c r="Y28" s="7"/>
    </row>
    <row r="29" spans="1:25" ht="14.25">
      <c r="A29" s="167">
        <v>2</v>
      </c>
      <c r="B29" s="105" t="s">
        <v>290</v>
      </c>
      <c r="C29" s="55">
        <f>H28</f>
        <v>4</v>
      </c>
      <c r="D29" s="55" t="str">
        <f>IF(C29=E29,"△",IF(C29&gt;E29,"◎","●"))</f>
        <v>◎</v>
      </c>
      <c r="E29" s="56">
        <f>F28</f>
        <v>0</v>
      </c>
      <c r="F29" s="315"/>
      <c r="G29" s="316"/>
      <c r="H29" s="317"/>
      <c r="I29" s="54">
        <v>0</v>
      </c>
      <c r="J29" s="55" t="str">
        <f>IF(I29=K29,"△",IF(I29&gt;K29,"◎","●"))</f>
        <v>●</v>
      </c>
      <c r="K29" s="56">
        <v>1</v>
      </c>
      <c r="L29" s="54">
        <v>2</v>
      </c>
      <c r="M29" s="55" t="str">
        <f>IF(L29=N29,"△",IF(L29&gt;N29,"◎","●"))</f>
        <v>△</v>
      </c>
      <c r="N29" s="56">
        <v>2</v>
      </c>
      <c r="O29" s="154">
        <v>1</v>
      </c>
      <c r="P29" s="154">
        <v>1</v>
      </c>
      <c r="Q29" s="154">
        <v>1</v>
      </c>
      <c r="R29" s="154">
        <f>O29*3+P29</f>
        <v>4</v>
      </c>
      <c r="S29" s="154">
        <f>C29+I29+L29</f>
        <v>6</v>
      </c>
      <c r="T29" s="154">
        <f>E29+K29+N29</f>
        <v>3</v>
      </c>
      <c r="U29" s="154">
        <f>S29-T29</f>
        <v>3</v>
      </c>
      <c r="V29" s="49">
        <v>2</v>
      </c>
      <c r="W29" s="167"/>
      <c r="X29"/>
      <c r="Y29" s="7"/>
    </row>
    <row r="30" spans="1:25" ht="14.25">
      <c r="A30" s="167">
        <v>3</v>
      </c>
      <c r="B30" s="209" t="s">
        <v>145</v>
      </c>
      <c r="C30" s="211">
        <f>K28</f>
        <v>0</v>
      </c>
      <c r="D30" s="211" t="str">
        <f>IF(C30=E30,"△",IF(C30&gt;E30,"◎","●"))</f>
        <v>△</v>
      </c>
      <c r="E30" s="212">
        <f>I28</f>
        <v>0</v>
      </c>
      <c r="F30" s="210">
        <f>K29</f>
        <v>1</v>
      </c>
      <c r="G30" s="211" t="str">
        <f>IF(F30=H30,"△",IF(F30&gt;H30,"◎","●"))</f>
        <v>◎</v>
      </c>
      <c r="H30" s="212">
        <f>I29</f>
        <v>0</v>
      </c>
      <c r="I30" s="322"/>
      <c r="J30" s="323"/>
      <c r="K30" s="313"/>
      <c r="L30" s="210">
        <v>0</v>
      </c>
      <c r="M30" s="211" t="str">
        <f>IF(L30=N30,"△",IF(L30&gt;N30,"◎","●"))</f>
        <v>△</v>
      </c>
      <c r="N30" s="212">
        <v>0</v>
      </c>
      <c r="O30" s="213">
        <v>1</v>
      </c>
      <c r="P30" s="213">
        <v>2</v>
      </c>
      <c r="Q30" s="213">
        <v>0</v>
      </c>
      <c r="R30" s="213">
        <f>O30*3+P30</f>
        <v>5</v>
      </c>
      <c r="S30" s="213">
        <f>C30+F30+L30</f>
        <v>1</v>
      </c>
      <c r="T30" s="213">
        <f>E30+H30+N30</f>
        <v>0</v>
      </c>
      <c r="U30" s="213">
        <f>S30-T30</f>
        <v>1</v>
      </c>
      <c r="V30" s="214">
        <v>1</v>
      </c>
      <c r="W30" s="167"/>
      <c r="X30"/>
      <c r="Y30" s="7"/>
    </row>
    <row r="31" spans="1:25" ht="15" thickBot="1">
      <c r="A31" s="167">
        <v>4</v>
      </c>
      <c r="B31" s="103" t="s">
        <v>11</v>
      </c>
      <c r="C31" s="57">
        <f>N28</f>
        <v>1</v>
      </c>
      <c r="D31" s="58" t="str">
        <f>IF(C31=E31,"△",IF(C31&gt;E31,"◎","●"))</f>
        <v>●</v>
      </c>
      <c r="E31" s="59">
        <f>L28</f>
        <v>2</v>
      </c>
      <c r="F31" s="60">
        <f>N29</f>
        <v>2</v>
      </c>
      <c r="G31" s="58" t="str">
        <f>IF(F31=H31,"△",IF(F31&gt;H31,"◎","●"))</f>
        <v>△</v>
      </c>
      <c r="H31" s="59">
        <f>L29</f>
        <v>2</v>
      </c>
      <c r="I31" s="60">
        <f>N30</f>
        <v>0</v>
      </c>
      <c r="J31" s="58" t="str">
        <f>IF(I31=K31,"△",IF(I31&gt;K31,"◎","●"))</f>
        <v>△</v>
      </c>
      <c r="K31" s="59">
        <f>L30</f>
        <v>0</v>
      </c>
      <c r="L31" s="318"/>
      <c r="M31" s="319"/>
      <c r="N31" s="320"/>
      <c r="O31" s="168">
        <v>0</v>
      </c>
      <c r="P31" s="168">
        <v>2</v>
      </c>
      <c r="Q31" s="168">
        <v>1</v>
      </c>
      <c r="R31" s="168">
        <f>O31*3+P31</f>
        <v>2</v>
      </c>
      <c r="S31" s="168">
        <f>C31+F31+I31</f>
        <v>3</v>
      </c>
      <c r="T31" s="168">
        <f>E31+H31+K31</f>
        <v>4</v>
      </c>
      <c r="U31" s="168">
        <f>S31-T31</f>
        <v>-1</v>
      </c>
      <c r="V31" s="50">
        <v>4</v>
      </c>
      <c r="W31" s="167"/>
      <c r="X31"/>
      <c r="Y31" s="7"/>
    </row>
    <row r="32" spans="1:25" ht="15" thickBot="1">
      <c r="A32" s="167"/>
      <c r="B32" s="166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52"/>
      <c r="W32" s="167"/>
      <c r="X32"/>
      <c r="Y32" s="7"/>
    </row>
    <row r="33" spans="1:25" ht="17.25">
      <c r="A33" s="167"/>
      <c r="B33" s="39" t="s">
        <v>127</v>
      </c>
      <c r="C33" s="327" t="str">
        <f>B34</f>
        <v>菅刈ＳＣ</v>
      </c>
      <c r="D33" s="328"/>
      <c r="E33" s="328"/>
      <c r="F33" s="328" t="str">
        <f>B35</f>
        <v>ＦＣトリプレッタ</v>
      </c>
      <c r="G33" s="328"/>
      <c r="H33" s="328"/>
      <c r="I33" s="328" t="str">
        <f>B36</f>
        <v>東根バイパーズ</v>
      </c>
      <c r="J33" s="328"/>
      <c r="K33" s="328"/>
      <c r="L33" s="328" t="str">
        <f>B37</f>
        <v>シクス３年</v>
      </c>
      <c r="M33" s="328"/>
      <c r="N33" s="328"/>
      <c r="O33" s="159" t="s">
        <v>17</v>
      </c>
      <c r="P33" s="159" t="s">
        <v>18</v>
      </c>
      <c r="Q33" s="159" t="s">
        <v>19</v>
      </c>
      <c r="R33" s="169" t="s">
        <v>23</v>
      </c>
      <c r="S33" s="169" t="s">
        <v>20</v>
      </c>
      <c r="T33" s="169" t="s">
        <v>21</v>
      </c>
      <c r="U33" s="169" t="s">
        <v>22</v>
      </c>
      <c r="V33" s="48" t="s">
        <v>24</v>
      </c>
      <c r="W33" s="167"/>
      <c r="X33"/>
      <c r="Y33" s="7"/>
    </row>
    <row r="34" spans="1:25" ht="14.25">
      <c r="A34" s="167">
        <v>1</v>
      </c>
      <c r="B34" s="105" t="s">
        <v>143</v>
      </c>
      <c r="C34" s="317"/>
      <c r="D34" s="321"/>
      <c r="E34" s="321"/>
      <c r="F34" s="54">
        <v>0</v>
      </c>
      <c r="G34" s="55" t="str">
        <f>IF(F34=H34,"△",IF(F34&gt;H34,"◎","●"))</f>
        <v>●</v>
      </c>
      <c r="H34" s="56">
        <v>1</v>
      </c>
      <c r="I34" s="54">
        <v>0</v>
      </c>
      <c r="J34" s="55" t="str">
        <f>IF(I34=K34,"△",IF(I34&gt;K34,"◎","●"))</f>
        <v>●</v>
      </c>
      <c r="K34" s="56">
        <v>4</v>
      </c>
      <c r="L34" s="54">
        <v>1</v>
      </c>
      <c r="M34" s="55" t="str">
        <f>IF(L34=N34,"△",IF(L34&gt;N34,"◎","●"))</f>
        <v>◎</v>
      </c>
      <c r="N34" s="56">
        <v>0</v>
      </c>
      <c r="O34" s="154">
        <v>1</v>
      </c>
      <c r="P34" s="154">
        <v>0</v>
      </c>
      <c r="Q34" s="154">
        <v>2</v>
      </c>
      <c r="R34" s="197">
        <f>O34*3+P34</f>
        <v>3</v>
      </c>
      <c r="S34" s="197">
        <f>F34+I34+L34</f>
        <v>1</v>
      </c>
      <c r="T34" s="197">
        <f>H34+K34+N34</f>
        <v>5</v>
      </c>
      <c r="U34" s="198">
        <f>S34-T34</f>
        <v>-4</v>
      </c>
      <c r="V34" s="49">
        <v>3</v>
      </c>
      <c r="W34"/>
      <c r="X34"/>
      <c r="Y34" s="7"/>
    </row>
    <row r="35" spans="1:25" ht="14.25">
      <c r="A35" s="167">
        <v>2</v>
      </c>
      <c r="B35" s="209" t="s">
        <v>136</v>
      </c>
      <c r="C35" s="211">
        <f>H34</f>
        <v>1</v>
      </c>
      <c r="D35" s="211" t="str">
        <f>IF(C35=E35,"△",IF(C35&gt;E35,"◎","●"))</f>
        <v>◎</v>
      </c>
      <c r="E35" s="212">
        <f>F34</f>
        <v>0</v>
      </c>
      <c r="F35" s="322"/>
      <c r="G35" s="323"/>
      <c r="H35" s="313"/>
      <c r="I35" s="210">
        <v>3</v>
      </c>
      <c r="J35" s="211" t="str">
        <f>IF(I35=K35,"△",IF(I35&gt;K35,"◎","●"))</f>
        <v>◎</v>
      </c>
      <c r="K35" s="212">
        <v>1</v>
      </c>
      <c r="L35" s="210">
        <v>2</v>
      </c>
      <c r="M35" s="211" t="str">
        <f>IF(L35=N35,"△",IF(L35&gt;N35,"◎","●"))</f>
        <v>◎</v>
      </c>
      <c r="N35" s="212">
        <v>0</v>
      </c>
      <c r="O35" s="213">
        <v>3</v>
      </c>
      <c r="P35" s="213">
        <v>0</v>
      </c>
      <c r="Q35" s="213">
        <v>0</v>
      </c>
      <c r="R35" s="226">
        <f>O35*3+P35</f>
        <v>9</v>
      </c>
      <c r="S35" s="226">
        <f>C35+I35+L35</f>
        <v>6</v>
      </c>
      <c r="T35" s="226">
        <f>E35+K35+N35</f>
        <v>1</v>
      </c>
      <c r="U35" s="227">
        <f>S35-T35</f>
        <v>5</v>
      </c>
      <c r="V35" s="214">
        <v>1</v>
      </c>
      <c r="W35" s="167"/>
      <c r="X35"/>
      <c r="Y35" s="7"/>
    </row>
    <row r="36" spans="1:25" ht="14.25">
      <c r="A36" s="167">
        <v>3</v>
      </c>
      <c r="B36" s="105" t="s">
        <v>335</v>
      </c>
      <c r="C36" s="55">
        <f>K34</f>
        <v>4</v>
      </c>
      <c r="D36" s="55" t="str">
        <f>IF(C36=E36,"△",IF(C36&gt;E36,"◎","●"))</f>
        <v>◎</v>
      </c>
      <c r="E36" s="56">
        <f>I34</f>
        <v>0</v>
      </c>
      <c r="F36" s="54">
        <f>K35</f>
        <v>1</v>
      </c>
      <c r="G36" s="55" t="str">
        <f>IF(F36=H36,"△",IF(F36&gt;H36,"◎","●"))</f>
        <v>●</v>
      </c>
      <c r="H36" s="56">
        <f>I35</f>
        <v>3</v>
      </c>
      <c r="I36" s="315"/>
      <c r="J36" s="316"/>
      <c r="K36" s="317"/>
      <c r="L36" s="54">
        <v>5</v>
      </c>
      <c r="M36" s="55" t="str">
        <f>IF(L36=N36,"△",IF(L36&gt;N36,"◎","●"))</f>
        <v>◎</v>
      </c>
      <c r="N36" s="56">
        <v>0</v>
      </c>
      <c r="O36" s="154">
        <v>2</v>
      </c>
      <c r="P36" s="154">
        <v>0</v>
      </c>
      <c r="Q36" s="154">
        <v>1</v>
      </c>
      <c r="R36" s="197">
        <f>O36*3+P36</f>
        <v>6</v>
      </c>
      <c r="S36" s="197">
        <f>C36+F36+L36</f>
        <v>10</v>
      </c>
      <c r="T36" s="197">
        <f>E36+H36+N36</f>
        <v>3</v>
      </c>
      <c r="U36" s="198">
        <f>S36-T36</f>
        <v>7</v>
      </c>
      <c r="V36" s="49">
        <v>2</v>
      </c>
      <c r="W36" s="167"/>
      <c r="X36"/>
      <c r="Y36" s="7"/>
    </row>
    <row r="37" spans="1:25" ht="15" thickBot="1">
      <c r="A37" s="167">
        <v>4</v>
      </c>
      <c r="B37" s="103" t="s">
        <v>112</v>
      </c>
      <c r="C37" s="57">
        <f>N34</f>
        <v>0</v>
      </c>
      <c r="D37" s="58" t="str">
        <f>IF(C37=E37,"△",IF(C37&gt;E37,"◎","●"))</f>
        <v>●</v>
      </c>
      <c r="E37" s="59">
        <f>L34</f>
        <v>1</v>
      </c>
      <c r="F37" s="60">
        <f>N35</f>
        <v>0</v>
      </c>
      <c r="G37" s="58" t="str">
        <f>IF(F37=H37,"△",IF(F37&gt;H37,"◎","●"))</f>
        <v>●</v>
      </c>
      <c r="H37" s="59">
        <f>L35</f>
        <v>2</v>
      </c>
      <c r="I37" s="60">
        <f>N36</f>
        <v>0</v>
      </c>
      <c r="J37" s="58" t="str">
        <f>IF(I37=K37,"△",IF(I37&gt;K37,"◎","●"))</f>
        <v>●</v>
      </c>
      <c r="K37" s="59">
        <f>L36</f>
        <v>5</v>
      </c>
      <c r="L37" s="318"/>
      <c r="M37" s="319"/>
      <c r="N37" s="320"/>
      <c r="O37" s="168">
        <v>0</v>
      </c>
      <c r="P37" s="168">
        <v>0</v>
      </c>
      <c r="Q37" s="168">
        <v>3</v>
      </c>
      <c r="R37" s="199">
        <f>O37*3+P37</f>
        <v>0</v>
      </c>
      <c r="S37" s="199">
        <f>C37+F37+I37</f>
        <v>0</v>
      </c>
      <c r="T37" s="199">
        <f>E37+H37+K37</f>
        <v>8</v>
      </c>
      <c r="U37" s="200">
        <f>S37-T37</f>
        <v>-8</v>
      </c>
      <c r="V37" s="50">
        <v>4</v>
      </c>
      <c r="W37" s="167"/>
      <c r="X37"/>
      <c r="Y37" s="7"/>
    </row>
    <row r="38" spans="2:23" ht="15" thickBot="1">
      <c r="B38" s="4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33"/>
      <c r="P38" s="33"/>
      <c r="Q38" s="33"/>
      <c r="R38" s="33"/>
      <c r="S38" s="33"/>
      <c r="T38" s="33"/>
      <c r="U38" s="33"/>
      <c r="V38" s="33"/>
      <c r="W38" s="167"/>
    </row>
    <row r="39" spans="1:25" ht="17.25">
      <c r="A39" s="167"/>
      <c r="B39" s="39" t="s">
        <v>128</v>
      </c>
      <c r="C39" s="327" t="str">
        <f>B40</f>
        <v>ラスカル千駄木</v>
      </c>
      <c r="D39" s="328"/>
      <c r="E39" s="328"/>
      <c r="F39" s="328" t="str">
        <f>B41</f>
        <v>ボノス　Ｂ</v>
      </c>
      <c r="G39" s="328"/>
      <c r="H39" s="328"/>
      <c r="I39" s="328" t="str">
        <f>B42</f>
        <v>ＳＫＦＣ</v>
      </c>
      <c r="J39" s="328"/>
      <c r="K39" s="328"/>
      <c r="L39" s="328" t="str">
        <f>B43</f>
        <v>下目黒田道キッカーズ</v>
      </c>
      <c r="M39" s="328"/>
      <c r="N39" s="328"/>
      <c r="O39" s="159" t="s">
        <v>17</v>
      </c>
      <c r="P39" s="159" t="s">
        <v>18</v>
      </c>
      <c r="Q39" s="159" t="s">
        <v>19</v>
      </c>
      <c r="R39" s="169" t="s">
        <v>23</v>
      </c>
      <c r="S39" s="169" t="s">
        <v>20</v>
      </c>
      <c r="T39" s="169" t="s">
        <v>21</v>
      </c>
      <c r="U39" s="169" t="s">
        <v>22</v>
      </c>
      <c r="V39" s="48" t="s">
        <v>24</v>
      </c>
      <c r="W39" s="167"/>
      <c r="X39"/>
      <c r="Y39" s="7"/>
    </row>
    <row r="40" spans="1:25" ht="14.25">
      <c r="A40" s="167">
        <v>1</v>
      </c>
      <c r="B40" s="105" t="s">
        <v>120</v>
      </c>
      <c r="C40" s="317"/>
      <c r="D40" s="321"/>
      <c r="E40" s="321"/>
      <c r="F40" s="54">
        <v>0</v>
      </c>
      <c r="G40" s="55" t="str">
        <f>IF(F40=H40,"△",IF(F40&gt;H40,"◎","●"))</f>
        <v>●</v>
      </c>
      <c r="H40" s="56">
        <v>1</v>
      </c>
      <c r="I40" s="54">
        <v>0</v>
      </c>
      <c r="J40" s="55" t="str">
        <f>IF(I40=K40,"△",IF(I40&gt;K40,"◎","●"))</f>
        <v>●</v>
      </c>
      <c r="K40" s="56">
        <v>5</v>
      </c>
      <c r="L40" s="54">
        <v>3</v>
      </c>
      <c r="M40" s="55" t="str">
        <f>IF(L40=N40,"△",IF(L40&gt;N40,"◎","●"))</f>
        <v>◎</v>
      </c>
      <c r="N40" s="56">
        <v>0</v>
      </c>
      <c r="O40" s="154">
        <v>1</v>
      </c>
      <c r="P40" s="154">
        <v>0</v>
      </c>
      <c r="Q40" s="154">
        <v>2</v>
      </c>
      <c r="R40" s="154">
        <f>O40*3+P40</f>
        <v>3</v>
      </c>
      <c r="S40" s="154">
        <f>F40+I40+L40</f>
        <v>3</v>
      </c>
      <c r="T40" s="154">
        <f>H40+K40+N40</f>
        <v>6</v>
      </c>
      <c r="U40" s="154">
        <f>S40-T40</f>
        <v>-3</v>
      </c>
      <c r="V40" s="49">
        <v>3</v>
      </c>
      <c r="W40" s="167"/>
      <c r="X40"/>
      <c r="Y40" s="7"/>
    </row>
    <row r="41" spans="1:25" ht="14.25">
      <c r="A41" s="167">
        <v>2</v>
      </c>
      <c r="B41" s="105" t="s">
        <v>328</v>
      </c>
      <c r="C41" s="55">
        <f>H40</f>
        <v>1</v>
      </c>
      <c r="D41" s="55" t="str">
        <f>IF(C41=E41,"△",IF(C41&gt;E41,"◎","●"))</f>
        <v>◎</v>
      </c>
      <c r="E41" s="56">
        <f>F40</f>
        <v>0</v>
      </c>
      <c r="F41" s="315"/>
      <c r="G41" s="316"/>
      <c r="H41" s="317"/>
      <c r="I41" s="54">
        <v>0</v>
      </c>
      <c r="J41" s="55" t="str">
        <f>IF(I41=K41,"△",IF(I41&gt;K41,"◎","●"))</f>
        <v>●</v>
      </c>
      <c r="K41" s="56">
        <v>1</v>
      </c>
      <c r="L41" s="54">
        <v>6</v>
      </c>
      <c r="M41" s="55" t="str">
        <f>IF(L41=N41,"△",IF(L41&gt;N41,"◎","●"))</f>
        <v>◎</v>
      </c>
      <c r="N41" s="56">
        <v>0</v>
      </c>
      <c r="O41" s="154">
        <v>2</v>
      </c>
      <c r="P41" s="154">
        <v>0</v>
      </c>
      <c r="Q41" s="154">
        <v>1</v>
      </c>
      <c r="R41" s="154">
        <f>O41*3+P41</f>
        <v>6</v>
      </c>
      <c r="S41" s="154">
        <f>C41+I41+L41</f>
        <v>7</v>
      </c>
      <c r="T41" s="154">
        <f>E41+K41+N41</f>
        <v>1</v>
      </c>
      <c r="U41" s="154">
        <f>S41-T41</f>
        <v>6</v>
      </c>
      <c r="V41" s="49">
        <v>2</v>
      </c>
      <c r="W41" s="167"/>
      <c r="X41"/>
      <c r="Y41" s="7"/>
    </row>
    <row r="42" spans="1:25" ht="14.25">
      <c r="A42" s="167">
        <v>3</v>
      </c>
      <c r="B42" s="209" t="s">
        <v>135</v>
      </c>
      <c r="C42" s="211">
        <f>K40</f>
        <v>5</v>
      </c>
      <c r="D42" s="211" t="str">
        <f>IF(C42=E42,"△",IF(C42&gt;E42,"◎","●"))</f>
        <v>◎</v>
      </c>
      <c r="E42" s="212">
        <f>I40</f>
        <v>0</v>
      </c>
      <c r="F42" s="210">
        <f>K41</f>
        <v>1</v>
      </c>
      <c r="G42" s="211" t="str">
        <f>IF(F42=H42,"△",IF(F42&gt;H42,"◎","●"))</f>
        <v>◎</v>
      </c>
      <c r="H42" s="212">
        <f>I41</f>
        <v>0</v>
      </c>
      <c r="I42" s="322"/>
      <c r="J42" s="323"/>
      <c r="K42" s="313"/>
      <c r="L42" s="210">
        <v>9</v>
      </c>
      <c r="M42" s="211" t="str">
        <f>IF(L42=N42,"△",IF(L42&gt;N42,"◎","●"))</f>
        <v>◎</v>
      </c>
      <c r="N42" s="212">
        <v>0</v>
      </c>
      <c r="O42" s="213">
        <v>3</v>
      </c>
      <c r="P42" s="213">
        <v>0</v>
      </c>
      <c r="Q42" s="213">
        <v>0</v>
      </c>
      <c r="R42" s="213">
        <f>O42*3+P42</f>
        <v>9</v>
      </c>
      <c r="S42" s="213">
        <f>C42+F42+L42</f>
        <v>15</v>
      </c>
      <c r="T42" s="213">
        <f>E42+H42+N42</f>
        <v>0</v>
      </c>
      <c r="U42" s="213">
        <f>S42-T42</f>
        <v>15</v>
      </c>
      <c r="V42" s="214">
        <v>1</v>
      </c>
      <c r="W42" s="167"/>
      <c r="X42"/>
      <c r="Y42" s="7"/>
    </row>
    <row r="43" spans="1:25" ht="15" thickBot="1">
      <c r="A43" s="167">
        <v>4</v>
      </c>
      <c r="B43" s="103" t="s">
        <v>334</v>
      </c>
      <c r="C43" s="57">
        <f>N40</f>
        <v>0</v>
      </c>
      <c r="D43" s="58" t="str">
        <f>IF(C43=E43,"△",IF(C43&gt;E43,"◎","●"))</f>
        <v>●</v>
      </c>
      <c r="E43" s="59">
        <f>L40</f>
        <v>3</v>
      </c>
      <c r="F43" s="60">
        <f>N41</f>
        <v>0</v>
      </c>
      <c r="G43" s="58" t="str">
        <f>IF(F43=H43,"△",IF(F43&gt;H43,"◎","●"))</f>
        <v>●</v>
      </c>
      <c r="H43" s="59">
        <f>L41</f>
        <v>6</v>
      </c>
      <c r="I43" s="60">
        <f>N42</f>
        <v>0</v>
      </c>
      <c r="J43" s="58" t="str">
        <f>IF(I43=K43,"△",IF(I43&gt;K43,"◎","●"))</f>
        <v>●</v>
      </c>
      <c r="K43" s="59">
        <f>L42</f>
        <v>9</v>
      </c>
      <c r="L43" s="318"/>
      <c r="M43" s="319"/>
      <c r="N43" s="320"/>
      <c r="O43" s="168">
        <v>0</v>
      </c>
      <c r="P43" s="168">
        <v>0</v>
      </c>
      <c r="Q43" s="168">
        <v>3</v>
      </c>
      <c r="R43" s="168">
        <f>O43*3+P43</f>
        <v>0</v>
      </c>
      <c r="S43" s="168">
        <f>C43+F43+I43</f>
        <v>0</v>
      </c>
      <c r="T43" s="168">
        <f>E43+H43+K43</f>
        <v>18</v>
      </c>
      <c r="U43" s="168">
        <f>S43-T43</f>
        <v>-18</v>
      </c>
      <c r="V43" s="50">
        <v>4</v>
      </c>
      <c r="W43" s="167"/>
      <c r="X43"/>
      <c r="Y43" s="7"/>
    </row>
    <row r="44" spans="1:25" ht="15" thickBot="1">
      <c r="A44" s="167"/>
      <c r="B44" s="166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52"/>
      <c r="W44" s="167"/>
      <c r="X44"/>
      <c r="Y44" s="7"/>
    </row>
    <row r="45" spans="1:25" ht="17.25">
      <c r="A45" s="167"/>
      <c r="B45" s="39" t="s">
        <v>129</v>
      </c>
      <c r="C45" s="327" t="str">
        <f>B46</f>
        <v>五本木FC</v>
      </c>
      <c r="D45" s="328"/>
      <c r="E45" s="328"/>
      <c r="F45" s="328" t="str">
        <f>B47</f>
        <v>本町ジャガーズ</v>
      </c>
      <c r="G45" s="328"/>
      <c r="H45" s="328"/>
      <c r="I45" s="328" t="str">
        <f>B48</f>
        <v>月光原ムーンライト</v>
      </c>
      <c r="J45" s="328"/>
      <c r="K45" s="328"/>
      <c r="L45" s="328" t="str">
        <f>B49</f>
        <v>ＦＣ　ＷＡＳＥＤＡブルー</v>
      </c>
      <c r="M45" s="328"/>
      <c r="N45" s="328"/>
      <c r="O45" s="159" t="s">
        <v>17</v>
      </c>
      <c r="P45" s="159" t="s">
        <v>18</v>
      </c>
      <c r="Q45" s="159" t="s">
        <v>19</v>
      </c>
      <c r="R45" s="169" t="s">
        <v>23</v>
      </c>
      <c r="S45" s="169" t="s">
        <v>20</v>
      </c>
      <c r="T45" s="169" t="s">
        <v>21</v>
      </c>
      <c r="U45" s="169" t="s">
        <v>22</v>
      </c>
      <c r="V45" s="48" t="s">
        <v>24</v>
      </c>
      <c r="W45" s="167"/>
      <c r="X45"/>
      <c r="Y45" s="7"/>
    </row>
    <row r="46" spans="1:25" ht="14.25">
      <c r="A46" s="167">
        <v>1</v>
      </c>
      <c r="B46" s="105" t="s">
        <v>12</v>
      </c>
      <c r="C46" s="317"/>
      <c r="D46" s="321"/>
      <c r="E46" s="321"/>
      <c r="F46" s="54">
        <v>0</v>
      </c>
      <c r="G46" s="55" t="str">
        <f>IF(F46=H46,"△",IF(F46&gt;H46,"◎","●"))</f>
        <v>●</v>
      </c>
      <c r="H46" s="56">
        <v>2</v>
      </c>
      <c r="I46" s="54">
        <v>0</v>
      </c>
      <c r="J46" s="55" t="str">
        <f>IF(I46=K46,"△",IF(I46&gt;K46,"◎","●"))</f>
        <v>●</v>
      </c>
      <c r="K46" s="56">
        <v>1</v>
      </c>
      <c r="L46" s="54">
        <v>0</v>
      </c>
      <c r="M46" s="55" t="str">
        <f>IF(L46=N46,"△",IF(L46&gt;N46,"◎","●"))</f>
        <v>●</v>
      </c>
      <c r="N46" s="56">
        <v>1</v>
      </c>
      <c r="O46" s="154">
        <v>0</v>
      </c>
      <c r="P46" s="154">
        <v>0</v>
      </c>
      <c r="Q46" s="154">
        <v>3</v>
      </c>
      <c r="R46" s="154">
        <f>O46*3+P46</f>
        <v>0</v>
      </c>
      <c r="S46" s="154">
        <f>F46+I46+L46</f>
        <v>0</v>
      </c>
      <c r="T46" s="154">
        <f>H46+K46+N46</f>
        <v>4</v>
      </c>
      <c r="U46" s="154">
        <f>S46-T46</f>
        <v>-4</v>
      </c>
      <c r="V46" s="49">
        <v>4</v>
      </c>
      <c r="W46" s="167"/>
      <c r="X46"/>
      <c r="Y46" s="7"/>
    </row>
    <row r="47" spans="1:25" ht="14.25">
      <c r="A47" s="167">
        <v>2</v>
      </c>
      <c r="B47" s="209" t="s">
        <v>288</v>
      </c>
      <c r="C47" s="211">
        <f>H46</f>
        <v>2</v>
      </c>
      <c r="D47" s="211" t="str">
        <f>IF(C47=E47,"△",IF(C47&gt;E47,"◎","●"))</f>
        <v>◎</v>
      </c>
      <c r="E47" s="212">
        <f>F46</f>
        <v>0</v>
      </c>
      <c r="F47" s="322"/>
      <c r="G47" s="323"/>
      <c r="H47" s="313"/>
      <c r="I47" s="210">
        <v>0</v>
      </c>
      <c r="J47" s="211" t="str">
        <f>IF(I47=K47,"△",IF(I47&gt;K47,"◎","●"))</f>
        <v>△</v>
      </c>
      <c r="K47" s="212">
        <v>0</v>
      </c>
      <c r="L47" s="210">
        <v>3</v>
      </c>
      <c r="M47" s="211" t="str">
        <f>IF(L47=N47,"△",IF(L47&gt;N47,"◎","●"))</f>
        <v>◎</v>
      </c>
      <c r="N47" s="212">
        <v>0</v>
      </c>
      <c r="O47" s="213">
        <v>2</v>
      </c>
      <c r="P47" s="213">
        <v>1</v>
      </c>
      <c r="Q47" s="213">
        <v>0</v>
      </c>
      <c r="R47" s="213">
        <f>O47*3+P47</f>
        <v>7</v>
      </c>
      <c r="S47" s="213">
        <f>C47+I47+L47</f>
        <v>5</v>
      </c>
      <c r="T47" s="213">
        <f>E47+K47+N47</f>
        <v>0</v>
      </c>
      <c r="U47" s="213">
        <f>S47-T47</f>
        <v>5</v>
      </c>
      <c r="V47" s="214">
        <v>1</v>
      </c>
      <c r="W47" s="167"/>
      <c r="X47"/>
      <c r="Y47" s="7"/>
    </row>
    <row r="48" spans="1:25" ht="14.25">
      <c r="A48" s="167">
        <v>3</v>
      </c>
      <c r="B48" s="105" t="s">
        <v>267</v>
      </c>
      <c r="C48" s="55">
        <f>K46</f>
        <v>1</v>
      </c>
      <c r="D48" s="55" t="str">
        <f>IF(C48=E48,"△",IF(C48&gt;E48,"◎","●"))</f>
        <v>◎</v>
      </c>
      <c r="E48" s="56">
        <f>I46</f>
        <v>0</v>
      </c>
      <c r="F48" s="54">
        <f>K47</f>
        <v>0</v>
      </c>
      <c r="G48" s="55" t="str">
        <f>IF(F48=H48,"△",IF(F48&gt;H48,"◎","●"))</f>
        <v>△</v>
      </c>
      <c r="H48" s="56">
        <f>I47</f>
        <v>0</v>
      </c>
      <c r="I48" s="315"/>
      <c r="J48" s="316"/>
      <c r="K48" s="317"/>
      <c r="L48" s="54">
        <v>1</v>
      </c>
      <c r="M48" s="55" t="str">
        <f>IF(L48=N48,"△",IF(L48&gt;N48,"◎","●"))</f>
        <v>●</v>
      </c>
      <c r="N48" s="56">
        <v>2</v>
      </c>
      <c r="O48" s="154">
        <v>1</v>
      </c>
      <c r="P48" s="154">
        <v>1</v>
      </c>
      <c r="Q48" s="154">
        <v>1</v>
      </c>
      <c r="R48" s="154">
        <f>O48*3+P48</f>
        <v>4</v>
      </c>
      <c r="S48" s="154">
        <f>C48+F48+L48</f>
        <v>2</v>
      </c>
      <c r="T48" s="154">
        <f>E48+H48+N48</f>
        <v>2</v>
      </c>
      <c r="U48" s="154">
        <f>S48-T48</f>
        <v>0</v>
      </c>
      <c r="V48" s="49">
        <v>3</v>
      </c>
      <c r="W48" s="167"/>
      <c r="X48"/>
      <c r="Y48" s="7"/>
    </row>
    <row r="49" spans="1:25" ht="15" thickBot="1">
      <c r="A49" s="167">
        <v>4</v>
      </c>
      <c r="B49" s="103" t="s">
        <v>338</v>
      </c>
      <c r="C49" s="57">
        <f>N46</f>
        <v>1</v>
      </c>
      <c r="D49" s="58" t="str">
        <f>IF(C49=E49,"△",IF(C49&gt;E49,"◎","●"))</f>
        <v>◎</v>
      </c>
      <c r="E49" s="59">
        <f>L46</f>
        <v>0</v>
      </c>
      <c r="F49" s="60">
        <f>N47</f>
        <v>0</v>
      </c>
      <c r="G49" s="58" t="str">
        <f>IF(F49=H49,"△",IF(F49&gt;H49,"◎","●"))</f>
        <v>●</v>
      </c>
      <c r="H49" s="59">
        <f>L47</f>
        <v>3</v>
      </c>
      <c r="I49" s="60">
        <f>N48</f>
        <v>2</v>
      </c>
      <c r="J49" s="58" t="str">
        <f>IF(I49=K49,"△",IF(I49&gt;K49,"◎","●"))</f>
        <v>◎</v>
      </c>
      <c r="K49" s="59">
        <f>L48</f>
        <v>1</v>
      </c>
      <c r="L49" s="318"/>
      <c r="M49" s="319"/>
      <c r="N49" s="320"/>
      <c r="O49" s="168">
        <v>2</v>
      </c>
      <c r="P49" s="168">
        <v>0</v>
      </c>
      <c r="Q49" s="168">
        <v>1</v>
      </c>
      <c r="R49" s="168">
        <f>O49*3+P49</f>
        <v>6</v>
      </c>
      <c r="S49" s="168">
        <f>C49+F49+I49</f>
        <v>3</v>
      </c>
      <c r="T49" s="168">
        <f>E49+H49+K49</f>
        <v>4</v>
      </c>
      <c r="U49" s="168">
        <f>S49-T49</f>
        <v>-1</v>
      </c>
      <c r="V49" s="50">
        <v>2</v>
      </c>
      <c r="W49" s="167"/>
      <c r="X49"/>
      <c r="Y49" s="7"/>
    </row>
    <row r="50" spans="1:25" ht="15" thickBot="1">
      <c r="A50" s="167"/>
      <c r="B50" s="166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52"/>
      <c r="W50" s="167"/>
      <c r="X50"/>
      <c r="Y50" s="7"/>
    </row>
    <row r="51" spans="1:25" ht="17.25">
      <c r="A51"/>
      <c r="B51" s="39" t="s">
        <v>130</v>
      </c>
      <c r="C51" s="327" t="str">
        <f>B52</f>
        <v>千駄谷SC</v>
      </c>
      <c r="D51" s="328"/>
      <c r="E51" s="328"/>
      <c r="F51" s="328" t="str">
        <f>B53</f>
        <v>東根トルネードス</v>
      </c>
      <c r="G51" s="328"/>
      <c r="H51" s="328"/>
      <c r="I51" s="328" t="str">
        <f>B54</f>
        <v>戸山３Ａ</v>
      </c>
      <c r="J51" s="328"/>
      <c r="K51" s="328"/>
      <c r="L51" s="328" t="str">
        <f>B55</f>
        <v>烏森スターズ</v>
      </c>
      <c r="M51" s="328"/>
      <c r="N51" s="328"/>
      <c r="O51" s="159" t="s">
        <v>17</v>
      </c>
      <c r="P51" s="159" t="s">
        <v>18</v>
      </c>
      <c r="Q51" s="159" t="s">
        <v>19</v>
      </c>
      <c r="R51" s="169" t="s">
        <v>23</v>
      </c>
      <c r="S51" s="169" t="s">
        <v>20</v>
      </c>
      <c r="T51" s="169" t="s">
        <v>21</v>
      </c>
      <c r="U51" s="169" t="s">
        <v>22</v>
      </c>
      <c r="V51" s="48" t="s">
        <v>24</v>
      </c>
      <c r="W51" s="167"/>
      <c r="X51"/>
      <c r="Y51" s="7"/>
    </row>
    <row r="52" spans="1:25" ht="14.25">
      <c r="A52" s="167">
        <v>1</v>
      </c>
      <c r="B52" s="105" t="s">
        <v>340</v>
      </c>
      <c r="C52" s="317"/>
      <c r="D52" s="321"/>
      <c r="E52" s="321"/>
      <c r="F52" s="54">
        <v>0</v>
      </c>
      <c r="G52" s="55" t="str">
        <f>IF(F52=H52,"△",IF(F52&gt;H52,"◎","●"))</f>
        <v>●</v>
      </c>
      <c r="H52" s="56">
        <v>2</v>
      </c>
      <c r="I52" s="54">
        <v>0</v>
      </c>
      <c r="J52" s="55" t="str">
        <f>IF(I52=K52,"△",IF(I52&gt;K52,"◎","●"))</f>
        <v>●</v>
      </c>
      <c r="K52" s="56">
        <v>6</v>
      </c>
      <c r="L52" s="54">
        <v>0</v>
      </c>
      <c r="M52" s="55" t="str">
        <f>IF(L52=N52,"△",IF(L52&gt;N52,"◎","●"))</f>
        <v>●</v>
      </c>
      <c r="N52" s="56">
        <v>1</v>
      </c>
      <c r="O52" s="154">
        <v>0</v>
      </c>
      <c r="P52" s="154">
        <v>0</v>
      </c>
      <c r="Q52" s="154">
        <v>3</v>
      </c>
      <c r="R52" s="154">
        <f>O52*3+P52</f>
        <v>0</v>
      </c>
      <c r="S52" s="154">
        <f>F52+I52+L52</f>
        <v>0</v>
      </c>
      <c r="T52" s="154">
        <f>H52+K52+N52</f>
        <v>9</v>
      </c>
      <c r="U52" s="154">
        <f>S52-T52</f>
        <v>-9</v>
      </c>
      <c r="V52" s="49">
        <v>3</v>
      </c>
      <c r="W52" s="167"/>
      <c r="X52"/>
      <c r="Y52" s="7"/>
    </row>
    <row r="53" spans="1:25" ht="14.25">
      <c r="A53" s="167">
        <v>2</v>
      </c>
      <c r="B53" s="105" t="s">
        <v>336</v>
      </c>
      <c r="C53" s="55">
        <f>H52</f>
        <v>2</v>
      </c>
      <c r="D53" s="55" t="str">
        <f>IF(C53=E53,"△",IF(C53&gt;E53,"◎","●"))</f>
        <v>◎</v>
      </c>
      <c r="E53" s="56">
        <f>F52</f>
        <v>0</v>
      </c>
      <c r="F53" s="315"/>
      <c r="G53" s="316"/>
      <c r="H53" s="317"/>
      <c r="I53" s="54">
        <v>0</v>
      </c>
      <c r="J53" s="55" t="str">
        <f>IF(I53=K53,"△",IF(I53&gt;K53,"◎","●"))</f>
        <v>●</v>
      </c>
      <c r="K53" s="56">
        <v>5</v>
      </c>
      <c r="L53" s="54">
        <v>6</v>
      </c>
      <c r="M53" s="55" t="str">
        <f>IF(L53=N53,"△",IF(L53&gt;N53,"◎","●"))</f>
        <v>◎</v>
      </c>
      <c r="N53" s="56">
        <v>0</v>
      </c>
      <c r="O53" s="154">
        <v>2</v>
      </c>
      <c r="P53" s="154">
        <v>0</v>
      </c>
      <c r="Q53" s="154">
        <v>1</v>
      </c>
      <c r="R53" s="154">
        <f>O53*3+P53</f>
        <v>6</v>
      </c>
      <c r="S53" s="154">
        <f>C53+I53+L53</f>
        <v>8</v>
      </c>
      <c r="T53" s="154">
        <f>E53+K53+N53</f>
        <v>5</v>
      </c>
      <c r="U53" s="154">
        <f>S53-T53</f>
        <v>3</v>
      </c>
      <c r="V53" s="49">
        <v>2</v>
      </c>
      <c r="W53" s="167"/>
      <c r="X53"/>
      <c r="Y53" s="7"/>
    </row>
    <row r="54" spans="1:30" ht="14.25">
      <c r="A54" s="167">
        <v>3</v>
      </c>
      <c r="B54" s="209" t="s">
        <v>138</v>
      </c>
      <c r="C54" s="211">
        <f>K52</f>
        <v>6</v>
      </c>
      <c r="D54" s="211" t="str">
        <f>IF(C54=E54,"△",IF(C54&gt;E54,"◎","●"))</f>
        <v>◎</v>
      </c>
      <c r="E54" s="212">
        <f>I52</f>
        <v>0</v>
      </c>
      <c r="F54" s="210">
        <f>K53</f>
        <v>5</v>
      </c>
      <c r="G54" s="211" t="str">
        <f>IF(F54=H54,"△",IF(F54&gt;H54,"◎","●"))</f>
        <v>◎</v>
      </c>
      <c r="H54" s="212">
        <f>I53</f>
        <v>0</v>
      </c>
      <c r="I54" s="322"/>
      <c r="J54" s="323"/>
      <c r="K54" s="313"/>
      <c r="L54" s="210">
        <v>5</v>
      </c>
      <c r="M54" s="211" t="str">
        <f>IF(L54=N54,"△",IF(L54&gt;N54,"◎","●"))</f>
        <v>◎</v>
      </c>
      <c r="N54" s="212">
        <v>0</v>
      </c>
      <c r="O54" s="213">
        <v>3</v>
      </c>
      <c r="P54" s="213">
        <v>0</v>
      </c>
      <c r="Q54" s="213">
        <v>0</v>
      </c>
      <c r="R54" s="213">
        <f>O54*3+P54</f>
        <v>9</v>
      </c>
      <c r="S54" s="213">
        <f>C54+F54+L54</f>
        <v>16</v>
      </c>
      <c r="T54" s="213">
        <f>E54+H54+N54</f>
        <v>0</v>
      </c>
      <c r="U54" s="213">
        <f>S54-T54</f>
        <v>16</v>
      </c>
      <c r="V54" s="214">
        <v>1</v>
      </c>
      <c r="W54" s="167"/>
      <c r="X54"/>
      <c r="Y54" s="7"/>
      <c r="AD54" s="7">
        <v>3</v>
      </c>
    </row>
    <row r="55" spans="1:25" ht="15" thickBot="1">
      <c r="A55" s="167">
        <v>4</v>
      </c>
      <c r="B55" s="103" t="s">
        <v>99</v>
      </c>
      <c r="C55" s="57">
        <f>N52</f>
        <v>1</v>
      </c>
      <c r="D55" s="58" t="str">
        <f>IF(C55=E55,"△",IF(C55&gt;E55,"◎","●"))</f>
        <v>◎</v>
      </c>
      <c r="E55" s="59">
        <f>L52</f>
        <v>0</v>
      </c>
      <c r="F55" s="60">
        <f>N53</f>
        <v>0</v>
      </c>
      <c r="G55" s="58" t="str">
        <f>IF(F55=H55,"△",IF(F55&gt;H55,"◎","●"))</f>
        <v>●</v>
      </c>
      <c r="H55" s="59">
        <f>L53</f>
        <v>6</v>
      </c>
      <c r="I55" s="60">
        <f>N54</f>
        <v>0</v>
      </c>
      <c r="J55" s="58" t="str">
        <f>IF(I55=K55,"△",IF(I55&gt;K55,"◎","●"))</f>
        <v>●</v>
      </c>
      <c r="K55" s="59">
        <f>L54</f>
        <v>5</v>
      </c>
      <c r="L55" s="318"/>
      <c r="M55" s="319"/>
      <c r="N55" s="320"/>
      <c r="O55" s="168">
        <v>1</v>
      </c>
      <c r="P55" s="168">
        <v>0</v>
      </c>
      <c r="Q55" s="168">
        <v>2</v>
      </c>
      <c r="R55" s="168">
        <f>O55*3+P55</f>
        <v>3</v>
      </c>
      <c r="S55" s="168">
        <f>C55+F55+I55</f>
        <v>1</v>
      </c>
      <c r="T55" s="168">
        <f>E55+H55+K55</f>
        <v>11</v>
      </c>
      <c r="U55" s="168">
        <f>S55-T55</f>
        <v>-10</v>
      </c>
      <c r="V55" s="50">
        <v>4</v>
      </c>
      <c r="W55" s="167"/>
      <c r="X55"/>
      <c r="Y55" s="7"/>
    </row>
    <row r="56" spans="1:25" ht="15" thickBot="1">
      <c r="A56" s="167"/>
      <c r="B56" s="47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52"/>
      <c r="W56" s="167"/>
      <c r="X56"/>
      <c r="Y56" s="7"/>
    </row>
    <row r="57" spans="1:25" ht="17.25">
      <c r="A57"/>
      <c r="B57" s="39" t="s">
        <v>131</v>
      </c>
      <c r="C57" s="327" t="str">
        <f>B58</f>
        <v>金富ＳＣ　Ａ</v>
      </c>
      <c r="D57" s="328"/>
      <c r="E57" s="328"/>
      <c r="F57" s="328" t="str">
        <f>B59</f>
        <v>ＦＣ ＴＲＰ</v>
      </c>
      <c r="G57" s="328"/>
      <c r="H57" s="328"/>
      <c r="I57" s="328" t="str">
        <f>B60</f>
        <v>自由が丘ウィンズ</v>
      </c>
      <c r="J57" s="328"/>
      <c r="K57" s="328"/>
      <c r="L57" s="328" t="str">
        <f>B61</f>
        <v>新宿FCホワイツ</v>
      </c>
      <c r="M57" s="328"/>
      <c r="N57" s="328"/>
      <c r="O57" s="159" t="s">
        <v>17</v>
      </c>
      <c r="P57" s="159" t="s">
        <v>18</v>
      </c>
      <c r="Q57" s="159" t="s">
        <v>19</v>
      </c>
      <c r="R57" s="169" t="s">
        <v>23</v>
      </c>
      <c r="S57" s="169" t="s">
        <v>20</v>
      </c>
      <c r="T57" s="169" t="s">
        <v>21</v>
      </c>
      <c r="U57" s="169" t="s">
        <v>22</v>
      </c>
      <c r="V57" s="48" t="s">
        <v>24</v>
      </c>
      <c r="W57" s="167"/>
      <c r="X57"/>
      <c r="Y57" s="7"/>
    </row>
    <row r="58" spans="1:25" ht="14.25">
      <c r="A58" s="167">
        <v>1</v>
      </c>
      <c r="B58" s="105" t="s">
        <v>295</v>
      </c>
      <c r="C58" s="317"/>
      <c r="D58" s="321"/>
      <c r="E58" s="321"/>
      <c r="F58" s="54">
        <v>0</v>
      </c>
      <c r="G58" s="55" t="str">
        <f>IF(F58=H58,"△",IF(F58&gt;H58,"◎","●"))</f>
        <v>●</v>
      </c>
      <c r="H58" s="56">
        <v>6</v>
      </c>
      <c r="I58" s="54">
        <v>1</v>
      </c>
      <c r="J58" s="55" t="str">
        <f>IF(I58=K58,"△",IF(I58&gt;K58,"◎","●"))</f>
        <v>●</v>
      </c>
      <c r="K58" s="56">
        <v>4</v>
      </c>
      <c r="L58" s="54">
        <v>2</v>
      </c>
      <c r="M58" s="55" t="str">
        <f>IF(L58=N58,"△",IF(L58&gt;N58,"◎","●"))</f>
        <v>◎</v>
      </c>
      <c r="N58" s="56">
        <v>0</v>
      </c>
      <c r="O58" s="154">
        <v>1</v>
      </c>
      <c r="P58" s="154">
        <v>0</v>
      </c>
      <c r="Q58" s="154">
        <v>2</v>
      </c>
      <c r="R58" s="154">
        <f>O58*3+P58</f>
        <v>3</v>
      </c>
      <c r="S58" s="154">
        <f>F58+I58+L58</f>
        <v>3</v>
      </c>
      <c r="T58" s="154">
        <f>H58+K58+N58</f>
        <v>10</v>
      </c>
      <c r="U58" s="154">
        <f>S58-T58</f>
        <v>-7</v>
      </c>
      <c r="V58" s="49">
        <v>3</v>
      </c>
      <c r="W58" s="167"/>
      <c r="X58"/>
      <c r="Y58" s="7"/>
    </row>
    <row r="59" spans="1:25" ht="14.25">
      <c r="A59" s="167">
        <v>2</v>
      </c>
      <c r="B59" s="105" t="s">
        <v>142</v>
      </c>
      <c r="C59" s="55">
        <f>H58</f>
        <v>6</v>
      </c>
      <c r="D59" s="55" t="str">
        <f>IF(C59=E59,"△",IF(C59&gt;E59,"◎","●"))</f>
        <v>◎</v>
      </c>
      <c r="E59" s="56">
        <f>F58</f>
        <v>0</v>
      </c>
      <c r="F59" s="315"/>
      <c r="G59" s="316"/>
      <c r="H59" s="317"/>
      <c r="I59" s="54">
        <v>1</v>
      </c>
      <c r="J59" s="55" t="str">
        <f>IF(I59=K59,"△",IF(I59&gt;K59,"◎","●"))</f>
        <v>●</v>
      </c>
      <c r="K59" s="56">
        <v>2</v>
      </c>
      <c r="L59" s="54">
        <v>4</v>
      </c>
      <c r="M59" s="55" t="str">
        <f>IF(L59=N59,"△",IF(L59&gt;N59,"◎","●"))</f>
        <v>◎</v>
      </c>
      <c r="N59" s="56">
        <v>0</v>
      </c>
      <c r="O59" s="154">
        <v>2</v>
      </c>
      <c r="P59" s="154">
        <v>0</v>
      </c>
      <c r="Q59" s="154">
        <v>1</v>
      </c>
      <c r="R59" s="154">
        <f>O59*3+P59</f>
        <v>6</v>
      </c>
      <c r="S59" s="154">
        <f>C59+I59+L59</f>
        <v>11</v>
      </c>
      <c r="T59" s="154">
        <f>E59+K59+N59</f>
        <v>2</v>
      </c>
      <c r="U59" s="154">
        <f>S59-T59</f>
        <v>9</v>
      </c>
      <c r="V59" s="49">
        <v>2</v>
      </c>
      <c r="W59" s="167"/>
      <c r="X59"/>
      <c r="Y59" s="7"/>
    </row>
    <row r="60" spans="1:25" ht="14.25">
      <c r="A60" s="167">
        <v>3</v>
      </c>
      <c r="B60" s="209" t="s">
        <v>15</v>
      </c>
      <c r="C60" s="211">
        <f>K58</f>
        <v>4</v>
      </c>
      <c r="D60" s="211" t="str">
        <f>IF(C60=E60,"△",IF(C60&gt;E60,"◎","●"))</f>
        <v>◎</v>
      </c>
      <c r="E60" s="212">
        <f>I58</f>
        <v>1</v>
      </c>
      <c r="F60" s="210">
        <f>K59</f>
        <v>2</v>
      </c>
      <c r="G60" s="211" t="str">
        <f>IF(F60=H60,"△",IF(F60&gt;H60,"◎","●"))</f>
        <v>◎</v>
      </c>
      <c r="H60" s="212">
        <f>I59</f>
        <v>1</v>
      </c>
      <c r="I60" s="322"/>
      <c r="J60" s="323"/>
      <c r="K60" s="313"/>
      <c r="L60" s="210">
        <v>2</v>
      </c>
      <c r="M60" s="211" t="str">
        <f>IF(L60=N60,"△",IF(L60&gt;N60,"◎","●"))</f>
        <v>◎</v>
      </c>
      <c r="N60" s="212">
        <v>0</v>
      </c>
      <c r="O60" s="213">
        <v>3</v>
      </c>
      <c r="P60" s="213">
        <v>0</v>
      </c>
      <c r="Q60" s="213">
        <v>0</v>
      </c>
      <c r="R60" s="213">
        <f>O60*3+P60</f>
        <v>9</v>
      </c>
      <c r="S60" s="213">
        <f>C60+F60+L60</f>
        <v>8</v>
      </c>
      <c r="T60" s="213">
        <f>E60+H60+N60</f>
        <v>2</v>
      </c>
      <c r="U60" s="213">
        <f>S60-T60</f>
        <v>6</v>
      </c>
      <c r="V60" s="214">
        <v>1</v>
      </c>
      <c r="W60" s="167"/>
      <c r="X60"/>
      <c r="Y60" s="7"/>
    </row>
    <row r="61" spans="1:25" ht="15" thickBot="1">
      <c r="A61" s="167">
        <v>4</v>
      </c>
      <c r="B61" s="103" t="s">
        <v>255</v>
      </c>
      <c r="C61" s="57">
        <f>N58</f>
        <v>0</v>
      </c>
      <c r="D61" s="58" t="str">
        <f>IF(C61=E61,"△",IF(C61&gt;E61,"◎","●"))</f>
        <v>●</v>
      </c>
      <c r="E61" s="59">
        <f>L58</f>
        <v>2</v>
      </c>
      <c r="F61" s="60">
        <f>N59</f>
        <v>0</v>
      </c>
      <c r="G61" s="58" t="str">
        <f>IF(F61=H61,"△",IF(F61&gt;H61,"◎","●"))</f>
        <v>●</v>
      </c>
      <c r="H61" s="59">
        <f>L59</f>
        <v>4</v>
      </c>
      <c r="I61" s="60">
        <f>N60</f>
        <v>0</v>
      </c>
      <c r="J61" s="58" t="str">
        <f>IF(I61=K61,"△",IF(I61&gt;K61,"◎","●"))</f>
        <v>●</v>
      </c>
      <c r="K61" s="59">
        <f>L60</f>
        <v>2</v>
      </c>
      <c r="L61" s="318"/>
      <c r="M61" s="319"/>
      <c r="N61" s="320"/>
      <c r="O61" s="168">
        <v>0</v>
      </c>
      <c r="P61" s="168">
        <v>0</v>
      </c>
      <c r="Q61" s="168">
        <v>3</v>
      </c>
      <c r="R61" s="168">
        <f>O61*3+P61</f>
        <v>0</v>
      </c>
      <c r="S61" s="168">
        <f>C61+F61+I61</f>
        <v>0</v>
      </c>
      <c r="T61" s="168">
        <f>E61+H61+K61</f>
        <v>8</v>
      </c>
      <c r="U61" s="168">
        <f>S61-T61</f>
        <v>-8</v>
      </c>
      <c r="V61" s="50">
        <v>4</v>
      </c>
      <c r="W61" s="167"/>
      <c r="X61"/>
      <c r="Y61" s="7"/>
    </row>
    <row r="62" spans="1:25" ht="15" thickBot="1">
      <c r="A62" s="167"/>
      <c r="B62" s="170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170"/>
      <c r="P62" s="170"/>
      <c r="Q62" s="170"/>
      <c r="R62" s="170"/>
      <c r="S62" s="170"/>
      <c r="T62" s="170"/>
      <c r="U62" s="170"/>
      <c r="V62" s="53"/>
      <c r="W62" s="167"/>
      <c r="X62"/>
      <c r="Y62" s="7"/>
    </row>
    <row r="63" spans="1:25" ht="17.25">
      <c r="A63"/>
      <c r="B63" s="39" t="s">
        <v>132</v>
      </c>
      <c r="C63" s="327" t="str">
        <f>B64</f>
        <v>猿楽ＦＣ</v>
      </c>
      <c r="D63" s="328"/>
      <c r="E63" s="328"/>
      <c r="F63" s="328" t="str">
        <f>B65</f>
        <v>上目黒ＦＣ</v>
      </c>
      <c r="G63" s="328"/>
      <c r="H63" s="328"/>
      <c r="I63" s="328" t="str">
        <f>B66</f>
        <v>落五ＳＣ３年</v>
      </c>
      <c r="J63" s="328"/>
      <c r="K63" s="328"/>
      <c r="L63" s="328" t="str">
        <f>B67</f>
        <v>大岡山ルーレット</v>
      </c>
      <c r="M63" s="328"/>
      <c r="N63" s="328"/>
      <c r="O63" s="159" t="s">
        <v>17</v>
      </c>
      <c r="P63" s="159" t="s">
        <v>18</v>
      </c>
      <c r="Q63" s="159" t="s">
        <v>19</v>
      </c>
      <c r="R63" s="169" t="s">
        <v>23</v>
      </c>
      <c r="S63" s="169" t="s">
        <v>20</v>
      </c>
      <c r="T63" s="169" t="s">
        <v>21</v>
      </c>
      <c r="U63" s="169" t="s">
        <v>22</v>
      </c>
      <c r="V63" s="48" t="s">
        <v>24</v>
      </c>
      <c r="W63" s="167"/>
      <c r="X63"/>
      <c r="Y63" s="7"/>
    </row>
    <row r="64" spans="1:25" ht="14.25">
      <c r="A64" s="167">
        <v>1</v>
      </c>
      <c r="B64" s="105" t="s">
        <v>56</v>
      </c>
      <c r="C64" s="317"/>
      <c r="D64" s="321"/>
      <c r="E64" s="321"/>
      <c r="F64" s="54">
        <v>1</v>
      </c>
      <c r="G64" s="55" t="str">
        <f>IF(F64=H64,"△",IF(F64&gt;H64,"◎","●"))</f>
        <v>△</v>
      </c>
      <c r="H64" s="56">
        <v>1</v>
      </c>
      <c r="I64" s="54">
        <v>0</v>
      </c>
      <c r="J64" s="55" t="str">
        <f>IF(I64=K64,"△",IF(I64&gt;K64,"◎","●"))</f>
        <v>●</v>
      </c>
      <c r="K64" s="56">
        <v>3</v>
      </c>
      <c r="L64" s="54">
        <v>0</v>
      </c>
      <c r="M64" s="55" t="str">
        <f>IF(L64=N64,"△",IF(L64&gt;N64,"◎","●"))</f>
        <v>●</v>
      </c>
      <c r="N64" s="56">
        <v>5</v>
      </c>
      <c r="O64" s="154">
        <v>0</v>
      </c>
      <c r="P64" s="154">
        <v>1</v>
      </c>
      <c r="Q64" s="154">
        <v>2</v>
      </c>
      <c r="R64" s="154">
        <f>O64*3+P64</f>
        <v>1</v>
      </c>
      <c r="S64" s="154">
        <f>F64+I64+L64</f>
        <v>1</v>
      </c>
      <c r="T64" s="154">
        <f>H64+K64+N64</f>
        <v>9</v>
      </c>
      <c r="U64" s="154">
        <f>S64-T64</f>
        <v>-8</v>
      </c>
      <c r="V64" s="49">
        <v>4</v>
      </c>
      <c r="W64" s="167"/>
      <c r="X64"/>
      <c r="Y64" s="7"/>
    </row>
    <row r="65" spans="1:25" ht="14.25">
      <c r="A65" s="167">
        <v>2</v>
      </c>
      <c r="B65" s="105" t="s">
        <v>98</v>
      </c>
      <c r="C65" s="55">
        <f>H64</f>
        <v>1</v>
      </c>
      <c r="D65" s="55" t="str">
        <f>IF(C65=E65,"△",IF(C65&gt;E65,"◎","●"))</f>
        <v>△</v>
      </c>
      <c r="E65" s="56">
        <f>F64</f>
        <v>1</v>
      </c>
      <c r="F65" s="315"/>
      <c r="G65" s="316"/>
      <c r="H65" s="317"/>
      <c r="I65" s="54">
        <v>1</v>
      </c>
      <c r="J65" s="55" t="str">
        <f>IF(I65=K65,"△",IF(I65&gt;K65,"◎","●"))</f>
        <v>◎</v>
      </c>
      <c r="K65" s="56">
        <v>0</v>
      </c>
      <c r="L65" s="54">
        <v>0</v>
      </c>
      <c r="M65" s="55" t="str">
        <f>IF(L65=N65,"△",IF(L65&gt;N65,"◎","●"))</f>
        <v>●</v>
      </c>
      <c r="N65" s="56">
        <v>2</v>
      </c>
      <c r="O65" s="154">
        <v>1</v>
      </c>
      <c r="P65" s="154">
        <v>1</v>
      </c>
      <c r="Q65" s="154">
        <v>1</v>
      </c>
      <c r="R65" s="154">
        <f>O65*3+P65</f>
        <v>4</v>
      </c>
      <c r="S65" s="154">
        <f>C65+I65+L65</f>
        <v>2</v>
      </c>
      <c r="T65" s="154">
        <f>E65+K65+N65</f>
        <v>3</v>
      </c>
      <c r="U65" s="154">
        <f>S65-T65</f>
        <v>-1</v>
      </c>
      <c r="V65" s="49">
        <v>3</v>
      </c>
      <c r="W65" s="167"/>
      <c r="X65"/>
      <c r="Y65" s="7"/>
    </row>
    <row r="66" spans="1:25" ht="14.25">
      <c r="A66" s="167">
        <v>3</v>
      </c>
      <c r="B66" s="105" t="s">
        <v>109</v>
      </c>
      <c r="C66" s="55">
        <f>K64</f>
        <v>3</v>
      </c>
      <c r="D66" s="55" t="str">
        <f>IF(C66=E66,"△",IF(C66&gt;E66,"◎","●"))</f>
        <v>◎</v>
      </c>
      <c r="E66" s="56">
        <f>I64</f>
        <v>0</v>
      </c>
      <c r="F66" s="54">
        <f>K65</f>
        <v>0</v>
      </c>
      <c r="G66" s="55" t="str">
        <f>IF(F66=H66,"△",IF(F66&gt;H66,"◎","●"))</f>
        <v>●</v>
      </c>
      <c r="H66" s="56">
        <f>I65</f>
        <v>1</v>
      </c>
      <c r="I66" s="315"/>
      <c r="J66" s="316"/>
      <c r="K66" s="317"/>
      <c r="L66" s="54">
        <v>2</v>
      </c>
      <c r="M66" s="55" t="str">
        <f>IF(L66=N66,"△",IF(L66&gt;N66,"◎","●"))</f>
        <v>◎</v>
      </c>
      <c r="N66" s="56">
        <v>0</v>
      </c>
      <c r="O66" s="154">
        <v>2</v>
      </c>
      <c r="P66" s="154">
        <v>0</v>
      </c>
      <c r="Q66" s="154">
        <v>1</v>
      </c>
      <c r="R66" s="154">
        <f>O66*3+P66</f>
        <v>6</v>
      </c>
      <c r="S66" s="154">
        <f>C66+F66+L66</f>
        <v>5</v>
      </c>
      <c r="T66" s="154">
        <f>E66+H66+N66</f>
        <v>1</v>
      </c>
      <c r="U66" s="154">
        <f>S66-T66</f>
        <v>4</v>
      </c>
      <c r="V66" s="49">
        <v>2</v>
      </c>
      <c r="W66" s="167"/>
      <c r="X66"/>
      <c r="Y66" s="7"/>
    </row>
    <row r="67" spans="1:25" ht="15" thickBot="1">
      <c r="A67" s="167">
        <v>4</v>
      </c>
      <c r="B67" s="215" t="s">
        <v>96</v>
      </c>
      <c r="C67" s="216">
        <f>N64</f>
        <v>5</v>
      </c>
      <c r="D67" s="217" t="str">
        <f>IF(C67=E67,"△",IF(C67&gt;E67,"◎","●"))</f>
        <v>◎</v>
      </c>
      <c r="E67" s="218">
        <f>L64</f>
        <v>0</v>
      </c>
      <c r="F67" s="219">
        <f>N65</f>
        <v>2</v>
      </c>
      <c r="G67" s="217" t="str">
        <f>IF(F67=H67,"△",IF(F67&gt;H67,"◎","●"))</f>
        <v>◎</v>
      </c>
      <c r="H67" s="218">
        <f>L65</f>
        <v>0</v>
      </c>
      <c r="I67" s="219">
        <f>N66</f>
        <v>0</v>
      </c>
      <c r="J67" s="217" t="str">
        <f>IF(I67=K67,"△",IF(I67&gt;K67,"◎","●"))</f>
        <v>●</v>
      </c>
      <c r="K67" s="218">
        <f>L66</f>
        <v>2</v>
      </c>
      <c r="L67" s="337"/>
      <c r="M67" s="338"/>
      <c r="N67" s="339"/>
      <c r="O67" s="220">
        <v>2</v>
      </c>
      <c r="P67" s="220">
        <v>0</v>
      </c>
      <c r="Q67" s="220">
        <v>1</v>
      </c>
      <c r="R67" s="220">
        <f>O67*3+P67</f>
        <v>6</v>
      </c>
      <c r="S67" s="220">
        <f>C67+F67+I67</f>
        <v>7</v>
      </c>
      <c r="T67" s="220">
        <f>E67+H67+K67</f>
        <v>2</v>
      </c>
      <c r="U67" s="220">
        <f>S67-T67</f>
        <v>5</v>
      </c>
      <c r="V67" s="221">
        <v>1</v>
      </c>
      <c r="W67" s="167"/>
      <c r="X67"/>
      <c r="Y67" s="7"/>
    </row>
    <row r="68" spans="1:25" ht="15" thickBot="1">
      <c r="A68" s="167"/>
      <c r="B68" s="166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52"/>
      <c r="W68" s="167"/>
      <c r="X68"/>
      <c r="Y68" s="7"/>
    </row>
    <row r="69" spans="1:25" ht="17.25">
      <c r="A69"/>
      <c r="B69" s="39" t="s">
        <v>133</v>
      </c>
      <c r="C69" s="327" t="str">
        <f>B70</f>
        <v>落四ＳＣ</v>
      </c>
      <c r="D69" s="328"/>
      <c r="E69" s="328"/>
      <c r="F69" s="328" t="str">
        <f>B71</f>
        <v>不動ホワイト</v>
      </c>
      <c r="G69" s="328"/>
      <c r="H69" s="328"/>
      <c r="I69" s="328" t="str">
        <f>B72</f>
        <v>渋谷東部ミスティコ</v>
      </c>
      <c r="J69" s="328"/>
      <c r="K69" s="328"/>
      <c r="L69" s="328" t="str">
        <f>B73</f>
        <v>油面ＳＣ</v>
      </c>
      <c r="M69" s="328"/>
      <c r="N69" s="328"/>
      <c r="O69" s="159" t="s">
        <v>17</v>
      </c>
      <c r="P69" s="159" t="s">
        <v>18</v>
      </c>
      <c r="Q69" s="159" t="s">
        <v>19</v>
      </c>
      <c r="R69" s="169" t="s">
        <v>23</v>
      </c>
      <c r="S69" s="169" t="s">
        <v>20</v>
      </c>
      <c r="T69" s="169" t="s">
        <v>21</v>
      </c>
      <c r="U69" s="169" t="s">
        <v>22</v>
      </c>
      <c r="V69" s="48" t="s">
        <v>24</v>
      </c>
      <c r="W69" s="167"/>
      <c r="X69"/>
      <c r="Y69" s="7"/>
    </row>
    <row r="70" spans="1:25" ht="15" customHeight="1">
      <c r="A70" s="167">
        <v>1</v>
      </c>
      <c r="B70" s="105" t="s">
        <v>110</v>
      </c>
      <c r="C70" s="317"/>
      <c r="D70" s="321"/>
      <c r="E70" s="321"/>
      <c r="F70" s="54">
        <v>0</v>
      </c>
      <c r="G70" s="55" t="str">
        <f>IF(F70=H70,"△",IF(F70&gt;H70,"◎","●"))</f>
        <v>●</v>
      </c>
      <c r="H70" s="56">
        <v>1</v>
      </c>
      <c r="I70" s="54">
        <v>0</v>
      </c>
      <c r="J70" s="55" t="str">
        <f>IF(I70=K70,"△",IF(I70&gt;K70,"◎","●"))</f>
        <v>△</v>
      </c>
      <c r="K70" s="56">
        <v>0</v>
      </c>
      <c r="L70" s="54">
        <v>0</v>
      </c>
      <c r="M70" s="55" t="str">
        <f>IF(L70=N70,"△",IF(L70&gt;N70,"◎","●"))</f>
        <v>●</v>
      </c>
      <c r="N70" s="56">
        <v>1</v>
      </c>
      <c r="O70" s="154">
        <v>0</v>
      </c>
      <c r="P70" s="154">
        <v>1</v>
      </c>
      <c r="Q70" s="154">
        <v>2</v>
      </c>
      <c r="R70" s="154">
        <f>O70*3+P70</f>
        <v>1</v>
      </c>
      <c r="S70" s="154">
        <f>F70+I70+L70</f>
        <v>0</v>
      </c>
      <c r="T70" s="154">
        <f>H70+K70+N70</f>
        <v>2</v>
      </c>
      <c r="U70" s="154">
        <f>S70-T70</f>
        <v>-2</v>
      </c>
      <c r="V70" s="49">
        <v>3</v>
      </c>
      <c r="W70" s="167"/>
      <c r="X70"/>
      <c r="Y70" s="7"/>
    </row>
    <row r="71" spans="1:25" ht="14.25">
      <c r="A71" s="167">
        <v>2</v>
      </c>
      <c r="B71" s="209" t="s">
        <v>275</v>
      </c>
      <c r="C71" s="211">
        <f>H70</f>
        <v>1</v>
      </c>
      <c r="D71" s="211" t="str">
        <f>IF(C71=E71,"△",IF(C71&gt;E71,"◎","●"))</f>
        <v>◎</v>
      </c>
      <c r="E71" s="212">
        <f>F70</f>
        <v>0</v>
      </c>
      <c r="F71" s="322"/>
      <c r="G71" s="323"/>
      <c r="H71" s="313"/>
      <c r="I71" s="210">
        <v>4</v>
      </c>
      <c r="J71" s="211" t="str">
        <f>IF(I71=K71,"△",IF(I71&gt;K71,"◎","●"))</f>
        <v>◎</v>
      </c>
      <c r="K71" s="212">
        <v>0</v>
      </c>
      <c r="L71" s="210">
        <v>0</v>
      </c>
      <c r="M71" s="211" t="str">
        <f>IF(L71=N71,"△",IF(L71&gt;N71,"◎","●"))</f>
        <v>△</v>
      </c>
      <c r="N71" s="212">
        <v>0</v>
      </c>
      <c r="O71" s="213">
        <v>2</v>
      </c>
      <c r="P71" s="213">
        <v>1</v>
      </c>
      <c r="Q71" s="213">
        <v>0</v>
      </c>
      <c r="R71" s="213">
        <f>O71*3+P71</f>
        <v>7</v>
      </c>
      <c r="S71" s="213">
        <f>C71+I71+L71</f>
        <v>5</v>
      </c>
      <c r="T71" s="213">
        <f>E71+K71+N71</f>
        <v>0</v>
      </c>
      <c r="U71" s="213">
        <f>S71-T71</f>
        <v>5</v>
      </c>
      <c r="V71" s="214">
        <v>1</v>
      </c>
      <c r="W71" s="167"/>
      <c r="X71"/>
      <c r="Y71" s="7"/>
    </row>
    <row r="72" spans="1:25" ht="14.25">
      <c r="A72" s="167">
        <v>3</v>
      </c>
      <c r="B72" s="105" t="s">
        <v>358</v>
      </c>
      <c r="C72" s="55">
        <f>K70</f>
        <v>0</v>
      </c>
      <c r="D72" s="55" t="str">
        <f>IF(C72=E72,"△",IF(C72&gt;E72,"◎","●"))</f>
        <v>△</v>
      </c>
      <c r="E72" s="56">
        <f>I70</f>
        <v>0</v>
      </c>
      <c r="F72" s="54">
        <f>K71</f>
        <v>0</v>
      </c>
      <c r="G72" s="55" t="str">
        <f>IF(F72=H72,"△",IF(F72&gt;H72,"◎","●"))</f>
        <v>●</v>
      </c>
      <c r="H72" s="56">
        <f>I71</f>
        <v>4</v>
      </c>
      <c r="I72" s="315"/>
      <c r="J72" s="316"/>
      <c r="K72" s="317"/>
      <c r="L72" s="54">
        <v>0</v>
      </c>
      <c r="M72" s="55" t="str">
        <f>IF(L72=N72,"△",IF(L72&gt;N72,"◎","●"))</f>
        <v>●</v>
      </c>
      <c r="N72" s="56">
        <v>2</v>
      </c>
      <c r="O72" s="154">
        <v>0</v>
      </c>
      <c r="P72" s="154">
        <v>1</v>
      </c>
      <c r="Q72" s="154">
        <v>2</v>
      </c>
      <c r="R72" s="154">
        <f>O72*3+P72</f>
        <v>1</v>
      </c>
      <c r="S72" s="154">
        <f>C72+F72+L72</f>
        <v>0</v>
      </c>
      <c r="T72" s="154">
        <f>E72+H72+N72</f>
        <v>6</v>
      </c>
      <c r="U72" s="154">
        <f>S72-T72</f>
        <v>-6</v>
      </c>
      <c r="V72" s="49">
        <v>4</v>
      </c>
      <c r="W72"/>
      <c r="X72"/>
      <c r="Y72" s="7"/>
    </row>
    <row r="73" spans="1:25" ht="15" customHeight="1" thickBot="1">
      <c r="A73" s="167">
        <v>4</v>
      </c>
      <c r="B73" s="103" t="s">
        <v>45</v>
      </c>
      <c r="C73" s="57">
        <f>N70</f>
        <v>1</v>
      </c>
      <c r="D73" s="58" t="str">
        <f>IF(C73=E73,"△",IF(C73&gt;E73,"◎","●"))</f>
        <v>◎</v>
      </c>
      <c r="E73" s="59">
        <f>L70</f>
        <v>0</v>
      </c>
      <c r="F73" s="60">
        <f>N71</f>
        <v>0</v>
      </c>
      <c r="G73" s="58" t="str">
        <f>IF(F73=H73,"△",IF(F73&gt;H73,"◎","●"))</f>
        <v>△</v>
      </c>
      <c r="H73" s="59">
        <f>L71</f>
        <v>0</v>
      </c>
      <c r="I73" s="60">
        <f>N72</f>
        <v>2</v>
      </c>
      <c r="J73" s="58" t="str">
        <f>IF(I73=K73,"△",IF(I73&gt;K73,"◎","●"))</f>
        <v>◎</v>
      </c>
      <c r="K73" s="59">
        <f>L72</f>
        <v>0</v>
      </c>
      <c r="L73" s="318"/>
      <c r="M73" s="319"/>
      <c r="N73" s="320"/>
      <c r="O73" s="168">
        <v>2</v>
      </c>
      <c r="P73" s="168">
        <v>1</v>
      </c>
      <c r="Q73" s="168">
        <v>0</v>
      </c>
      <c r="R73" s="168">
        <f>O73*3+P73</f>
        <v>7</v>
      </c>
      <c r="S73" s="168">
        <f>C73+F73+I73</f>
        <v>3</v>
      </c>
      <c r="T73" s="168">
        <f>E73+H73+K73</f>
        <v>0</v>
      </c>
      <c r="U73" s="168">
        <f>S73-T73</f>
        <v>3</v>
      </c>
      <c r="V73" s="50">
        <v>2</v>
      </c>
      <c r="W73"/>
      <c r="X73"/>
      <c r="Y73" s="7"/>
    </row>
    <row r="74" spans="1:25" ht="14.25">
      <c r="A74" s="167"/>
      <c r="B74" s="166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52"/>
      <c r="W74"/>
      <c r="X74"/>
      <c r="Y74" s="52"/>
    </row>
    <row r="75" spans="1:24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4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4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97">
    <mergeCell ref="F11:H11"/>
    <mergeCell ref="I12:K12"/>
    <mergeCell ref="L9:N9"/>
    <mergeCell ref="C9:E9"/>
    <mergeCell ref="F9:H9"/>
    <mergeCell ref="I9:K9"/>
    <mergeCell ref="C10:E10"/>
    <mergeCell ref="C3:E3"/>
    <mergeCell ref="F3:H3"/>
    <mergeCell ref="I3:K3"/>
    <mergeCell ref="C4:E4"/>
    <mergeCell ref="F5:H5"/>
    <mergeCell ref="B2:V2"/>
    <mergeCell ref="F15:H15"/>
    <mergeCell ref="I15:K15"/>
    <mergeCell ref="I21:K21"/>
    <mergeCell ref="C16:E16"/>
    <mergeCell ref="F17:H17"/>
    <mergeCell ref="C15:E15"/>
    <mergeCell ref="C28:E28"/>
    <mergeCell ref="F29:H29"/>
    <mergeCell ref="I18:K18"/>
    <mergeCell ref="C21:E21"/>
    <mergeCell ref="F21:H21"/>
    <mergeCell ref="C22:E22"/>
    <mergeCell ref="F35:H35"/>
    <mergeCell ref="I36:K36"/>
    <mergeCell ref="F23:H23"/>
    <mergeCell ref="I24:K24"/>
    <mergeCell ref="C27:E27"/>
    <mergeCell ref="I30:K30"/>
    <mergeCell ref="C34:E34"/>
    <mergeCell ref="F27:H27"/>
    <mergeCell ref="I27:K27"/>
    <mergeCell ref="C33:E33"/>
    <mergeCell ref="F33:H33"/>
    <mergeCell ref="I33:K33"/>
    <mergeCell ref="I45:K45"/>
    <mergeCell ref="C45:E45"/>
    <mergeCell ref="C39:E39"/>
    <mergeCell ref="F39:H39"/>
    <mergeCell ref="I39:K39"/>
    <mergeCell ref="C40:E40"/>
    <mergeCell ref="F41:H41"/>
    <mergeCell ref="F45:H45"/>
    <mergeCell ref="I51:K51"/>
    <mergeCell ref="I48:K48"/>
    <mergeCell ref="I42:K42"/>
    <mergeCell ref="C46:E46"/>
    <mergeCell ref="C51:E51"/>
    <mergeCell ref="F51:H51"/>
    <mergeCell ref="F47:H47"/>
    <mergeCell ref="C70:E70"/>
    <mergeCell ref="F71:H71"/>
    <mergeCell ref="L67:N67"/>
    <mergeCell ref="I72:K72"/>
    <mergeCell ref="I69:K69"/>
    <mergeCell ref="L69:N69"/>
    <mergeCell ref="F59:H59"/>
    <mergeCell ref="I60:K60"/>
    <mergeCell ref="C52:E52"/>
    <mergeCell ref="F53:H53"/>
    <mergeCell ref="I54:K54"/>
    <mergeCell ref="C58:E58"/>
    <mergeCell ref="C57:E57"/>
    <mergeCell ref="F57:H57"/>
    <mergeCell ref="I57:K57"/>
    <mergeCell ref="C63:E63"/>
    <mergeCell ref="F63:H63"/>
    <mergeCell ref="I63:K63"/>
    <mergeCell ref="C69:E69"/>
    <mergeCell ref="F69:H69"/>
    <mergeCell ref="C64:E64"/>
    <mergeCell ref="F65:H65"/>
    <mergeCell ref="I66:K66"/>
    <mergeCell ref="L21:N21"/>
    <mergeCell ref="L33:N33"/>
    <mergeCell ref="L73:N73"/>
    <mergeCell ref="L31:N31"/>
    <mergeCell ref="L45:N45"/>
    <mergeCell ref="L43:N43"/>
    <mergeCell ref="L63:N63"/>
    <mergeCell ref="L51:N51"/>
    <mergeCell ref="L55:N55"/>
    <mergeCell ref="L57:N57"/>
    <mergeCell ref="L39:N39"/>
    <mergeCell ref="L25:N25"/>
    <mergeCell ref="L37:N37"/>
    <mergeCell ref="L49:N49"/>
    <mergeCell ref="L27:N27"/>
    <mergeCell ref="L61:N61"/>
    <mergeCell ref="L19:N19"/>
    <mergeCell ref="L3:N3"/>
    <mergeCell ref="I6:K6"/>
    <mergeCell ref="L15:N15"/>
    <mergeCell ref="L13:N13"/>
    <mergeCell ref="L7:N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4"/>
  <sheetViews>
    <sheetView tabSelected="1" zoomScalePageLayoutView="0" workbookViewId="0" topLeftCell="D1">
      <selection activeCell="L45" sqref="L45"/>
    </sheetView>
  </sheetViews>
  <sheetFormatPr defaultColWidth="8.796875" defaultRowHeight="15"/>
  <cols>
    <col min="1" max="1" width="5.09765625" style="0" customWidth="1"/>
    <col min="2" max="3" width="4.296875" style="0" customWidth="1"/>
    <col min="4" max="4" width="5.19921875" style="0" customWidth="1"/>
    <col min="5" max="5" width="15.3984375" style="0" customWidth="1"/>
    <col min="6" max="8" width="6.69921875" style="0" customWidth="1"/>
    <col min="9" max="9" width="11.8984375" style="0" customWidth="1"/>
    <col min="10" max="10" width="6.69921875" style="0" customWidth="1"/>
    <col min="11" max="11" width="1.2890625" style="0" customWidth="1"/>
    <col min="12" max="12" width="1.1015625" style="0" customWidth="1"/>
    <col min="13" max="13" width="3.796875" style="0" customWidth="1"/>
    <col min="14" max="14" width="4.09765625" style="0" customWidth="1"/>
    <col min="15" max="15" width="4.19921875" style="0" customWidth="1"/>
    <col min="16" max="16" width="4.09765625" style="0" customWidth="1"/>
    <col min="17" max="17" width="5.69921875" style="0" customWidth="1"/>
    <col min="18" max="18" width="14.59765625" style="0" customWidth="1"/>
    <col min="19" max="19" width="5.69921875" style="0" customWidth="1"/>
    <col min="20" max="20" width="6.296875" style="0" customWidth="1"/>
    <col min="21" max="21" width="6.3984375" style="0" customWidth="1"/>
  </cols>
  <sheetData>
    <row r="2" spans="1:23" ht="25.5" customHeight="1">
      <c r="A2" s="359" t="s">
        <v>264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 t="s">
        <v>264</v>
      </c>
      <c r="O2" s="359"/>
      <c r="P2" s="359"/>
      <c r="Q2" s="359"/>
      <c r="R2" s="359"/>
      <c r="S2" s="359"/>
      <c r="T2" s="359"/>
      <c r="U2" s="359"/>
      <c r="V2" s="359"/>
      <c r="W2" s="359"/>
    </row>
    <row r="3" spans="1:23" ht="25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ht="16.5" customHeight="1">
      <c r="A4" s="360" t="s">
        <v>92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 t="s">
        <v>93</v>
      </c>
      <c r="O4" s="360"/>
      <c r="P4" s="360"/>
      <c r="Q4" s="360"/>
      <c r="R4" s="360"/>
      <c r="S4" s="360"/>
      <c r="T4" s="360"/>
      <c r="U4" s="360"/>
      <c r="V4" s="360"/>
      <c r="W4" s="360"/>
    </row>
    <row r="5" ht="5.25" customHeight="1"/>
    <row r="6" spans="1:24" ht="9" customHeight="1" thickBot="1">
      <c r="A6" s="40"/>
      <c r="B6" s="40"/>
      <c r="C6" s="357"/>
      <c r="D6" s="353" t="s">
        <v>25</v>
      </c>
      <c r="E6" s="351" t="s">
        <v>323</v>
      </c>
      <c r="F6" s="35"/>
      <c r="G6" s="37"/>
      <c r="H6" s="36"/>
      <c r="I6" s="36"/>
      <c r="J6" s="36"/>
      <c r="K6" s="36"/>
      <c r="L6" s="37"/>
      <c r="M6" s="36"/>
      <c r="N6" s="40"/>
      <c r="O6" s="40"/>
      <c r="P6" s="357"/>
      <c r="Q6" s="353" t="s">
        <v>25</v>
      </c>
      <c r="R6" s="355" t="s">
        <v>141</v>
      </c>
      <c r="S6" s="237"/>
      <c r="T6" s="37"/>
      <c r="U6" s="36"/>
      <c r="V6" s="36"/>
      <c r="W6" s="36"/>
      <c r="X6" s="36"/>
    </row>
    <row r="7" spans="1:24" ht="9" customHeight="1" thickTop="1">
      <c r="A7" s="43"/>
      <c r="B7" s="43"/>
      <c r="C7" s="358"/>
      <c r="D7" s="354"/>
      <c r="E7" s="352"/>
      <c r="F7" s="288"/>
      <c r="G7" s="289"/>
      <c r="H7" s="37"/>
      <c r="I7" s="36"/>
      <c r="J7" s="36"/>
      <c r="K7" s="36"/>
      <c r="L7" s="36"/>
      <c r="M7" s="36"/>
      <c r="N7" s="43"/>
      <c r="O7" s="43"/>
      <c r="P7" s="358"/>
      <c r="Q7" s="354"/>
      <c r="R7" s="356"/>
      <c r="S7" s="238"/>
      <c r="T7" s="37"/>
      <c r="U7" s="37"/>
      <c r="V7" s="36"/>
      <c r="W7" s="36"/>
      <c r="X7" s="36"/>
    </row>
    <row r="8" spans="1:24" ht="9" customHeight="1" thickBot="1">
      <c r="A8" s="43"/>
      <c r="D8" s="66"/>
      <c r="E8" s="67"/>
      <c r="F8" s="239"/>
      <c r="G8" s="290"/>
      <c r="H8" s="37"/>
      <c r="I8" s="36"/>
      <c r="J8" s="36"/>
      <c r="K8" s="36"/>
      <c r="L8" s="36"/>
      <c r="M8" s="36"/>
      <c r="N8" s="43"/>
      <c r="Q8" s="66"/>
      <c r="R8" s="67"/>
      <c r="S8" s="239"/>
      <c r="T8" s="240"/>
      <c r="U8" s="37"/>
      <c r="V8" s="36"/>
      <c r="W8" s="36"/>
      <c r="X8" s="36"/>
    </row>
    <row r="9" spans="1:24" ht="9" customHeight="1" thickTop="1">
      <c r="A9" s="43"/>
      <c r="D9" s="66"/>
      <c r="E9" s="67"/>
      <c r="F9" s="74"/>
      <c r="G9" s="70"/>
      <c r="H9" s="37"/>
      <c r="I9" s="37"/>
      <c r="J9" s="36"/>
      <c r="K9" s="36"/>
      <c r="L9" s="36"/>
      <c r="M9" s="36"/>
      <c r="N9" s="43"/>
      <c r="Q9" s="66"/>
      <c r="R9" s="67"/>
      <c r="S9" s="74"/>
      <c r="T9" s="241"/>
      <c r="U9" s="37"/>
      <c r="V9" s="37"/>
      <c r="W9" s="36"/>
      <c r="X9" s="36"/>
    </row>
    <row r="10" spans="1:24" ht="9" customHeight="1">
      <c r="A10" s="43"/>
      <c r="D10" s="353"/>
      <c r="E10" s="355"/>
      <c r="F10" s="75"/>
      <c r="G10" s="38"/>
      <c r="H10" s="37"/>
      <c r="I10" s="37"/>
      <c r="J10" s="36"/>
      <c r="K10" s="36"/>
      <c r="L10" s="36"/>
      <c r="M10" s="36"/>
      <c r="N10" s="43"/>
      <c r="Q10" s="353"/>
      <c r="R10" s="355"/>
      <c r="S10" s="75"/>
      <c r="T10" s="38"/>
      <c r="U10" s="37"/>
      <c r="V10" s="37"/>
      <c r="W10" s="36"/>
      <c r="X10" s="36"/>
    </row>
    <row r="11" spans="1:24" ht="9" customHeight="1">
      <c r="A11" s="43"/>
      <c r="D11" s="354"/>
      <c r="E11" s="356"/>
      <c r="F11" s="76"/>
      <c r="G11" s="80"/>
      <c r="H11" s="37"/>
      <c r="I11" s="37"/>
      <c r="J11" s="36"/>
      <c r="K11" s="36"/>
      <c r="L11" s="36"/>
      <c r="M11" s="36"/>
      <c r="N11" s="43"/>
      <c r="Q11" s="354"/>
      <c r="R11" s="356"/>
      <c r="S11" s="76"/>
      <c r="T11" s="80"/>
      <c r="U11" s="37"/>
      <c r="V11" s="37"/>
      <c r="W11" s="36"/>
      <c r="X11" s="36"/>
    </row>
    <row r="12" spans="1:24" ht="9" customHeight="1" thickBot="1">
      <c r="A12" s="43"/>
      <c r="B12" s="95"/>
      <c r="C12" s="95"/>
      <c r="D12" s="68"/>
      <c r="E12" s="69"/>
      <c r="F12" s="77"/>
      <c r="G12" s="80" t="s">
        <v>302</v>
      </c>
      <c r="H12" s="35">
        <v>0</v>
      </c>
      <c r="I12" s="37"/>
      <c r="J12" s="36"/>
      <c r="K12" s="36"/>
      <c r="L12" s="36"/>
      <c r="M12" s="36"/>
      <c r="N12" s="43"/>
      <c r="O12" s="95"/>
      <c r="P12" s="95"/>
      <c r="Q12" s="68"/>
      <c r="R12" s="69"/>
      <c r="S12" s="77"/>
      <c r="T12" s="80" t="s">
        <v>302</v>
      </c>
      <c r="U12" s="35">
        <v>1</v>
      </c>
      <c r="V12" s="37"/>
      <c r="W12" s="36"/>
      <c r="X12" s="36"/>
    </row>
    <row r="13" spans="1:24" ht="9" customHeight="1" thickTop="1">
      <c r="A13" s="41"/>
      <c r="D13" s="66"/>
      <c r="E13" s="67"/>
      <c r="F13" s="73"/>
      <c r="G13" s="242"/>
      <c r="H13" s="244">
        <v>3</v>
      </c>
      <c r="I13" s="37"/>
      <c r="J13" s="36"/>
      <c r="K13" s="36"/>
      <c r="L13" s="36"/>
      <c r="M13" s="36"/>
      <c r="N13" s="41"/>
      <c r="Q13" s="66"/>
      <c r="R13" s="67"/>
      <c r="S13" s="73"/>
      <c r="T13" s="242"/>
      <c r="U13" s="244">
        <v>2</v>
      </c>
      <c r="V13" s="37"/>
      <c r="W13" s="36"/>
      <c r="X13" s="36"/>
    </row>
    <row r="14" spans="1:24" ht="9" customHeight="1" thickBot="1">
      <c r="A14" s="41"/>
      <c r="D14" s="353" t="s">
        <v>303</v>
      </c>
      <c r="E14" s="351" t="s">
        <v>327</v>
      </c>
      <c r="F14" s="249"/>
      <c r="G14" s="239"/>
      <c r="H14" s="38"/>
      <c r="I14" s="37"/>
      <c r="J14" s="36"/>
      <c r="K14" s="36"/>
      <c r="L14" s="36"/>
      <c r="M14" s="36"/>
      <c r="N14" s="41"/>
      <c r="Q14" s="353" t="s">
        <v>303</v>
      </c>
      <c r="R14" s="355" t="s">
        <v>107</v>
      </c>
      <c r="S14" s="78"/>
      <c r="T14" s="239"/>
      <c r="U14" s="38"/>
      <c r="V14" s="37"/>
      <c r="W14" s="36"/>
      <c r="X14" s="36"/>
    </row>
    <row r="15" spans="1:24" ht="9" customHeight="1" thickTop="1">
      <c r="A15" s="41"/>
      <c r="D15" s="354"/>
      <c r="E15" s="352"/>
      <c r="F15" s="245"/>
      <c r="G15" s="296" t="s">
        <v>420</v>
      </c>
      <c r="H15" s="70"/>
      <c r="I15" s="37"/>
      <c r="J15" s="37"/>
      <c r="K15" s="37"/>
      <c r="L15" s="37"/>
      <c r="M15" s="37"/>
      <c r="N15" s="41"/>
      <c r="Q15" s="354"/>
      <c r="R15" s="356"/>
      <c r="S15" s="79"/>
      <c r="T15" s="242"/>
      <c r="U15" s="70"/>
      <c r="V15" s="37"/>
      <c r="W15" s="37"/>
      <c r="X15" s="37"/>
    </row>
    <row r="16" spans="1:24" ht="9" customHeight="1" thickBot="1">
      <c r="A16" s="41"/>
      <c r="B16" s="43"/>
      <c r="C16" s="42"/>
      <c r="D16" s="68"/>
      <c r="E16" s="64"/>
      <c r="F16" s="242" t="s">
        <v>304</v>
      </c>
      <c r="G16" s="297">
        <v>1</v>
      </c>
      <c r="H16" s="38"/>
      <c r="I16" s="37"/>
      <c r="J16" s="37"/>
      <c r="K16" s="37"/>
      <c r="L16" s="37"/>
      <c r="M16" s="37"/>
      <c r="N16" s="41"/>
      <c r="O16" s="43"/>
      <c r="P16" s="42"/>
      <c r="Q16" s="68"/>
      <c r="R16" s="64"/>
      <c r="S16" s="80" t="s">
        <v>304</v>
      </c>
      <c r="T16" s="254">
        <v>0</v>
      </c>
      <c r="U16" s="38"/>
      <c r="V16" s="37"/>
      <c r="W16" s="37"/>
      <c r="X16" s="37"/>
    </row>
    <row r="17" spans="1:24" ht="9" customHeight="1" thickTop="1">
      <c r="A17" s="41"/>
      <c r="B17" s="41"/>
      <c r="C17" s="89"/>
      <c r="D17" s="66"/>
      <c r="E17" s="64"/>
      <c r="F17" s="80"/>
      <c r="G17" s="255">
        <v>1</v>
      </c>
      <c r="H17" s="70"/>
      <c r="I17" s="37"/>
      <c r="J17" s="37"/>
      <c r="K17" s="37"/>
      <c r="L17" s="37"/>
      <c r="M17" s="37"/>
      <c r="N17" s="41"/>
      <c r="O17" s="41"/>
      <c r="P17" s="89"/>
      <c r="Q17" s="66"/>
      <c r="R17" s="64"/>
      <c r="S17" s="242"/>
      <c r="T17" s="255">
        <v>7</v>
      </c>
      <c r="U17" s="70"/>
      <c r="V17" s="37"/>
      <c r="W17" s="37"/>
      <c r="X17" s="37"/>
    </row>
    <row r="18" spans="1:24" ht="9" customHeight="1" thickBot="1">
      <c r="A18" s="41"/>
      <c r="B18" s="41"/>
      <c r="C18" s="89"/>
      <c r="D18" s="353" t="s">
        <v>26</v>
      </c>
      <c r="E18" s="351" t="s">
        <v>53</v>
      </c>
      <c r="F18" s="81"/>
      <c r="G18" s="255" t="s">
        <v>421</v>
      </c>
      <c r="H18" s="70"/>
      <c r="I18" s="37"/>
      <c r="J18" s="37"/>
      <c r="K18" s="37"/>
      <c r="L18" s="37"/>
      <c r="M18" s="37"/>
      <c r="N18" s="41"/>
      <c r="O18" s="41"/>
      <c r="P18" s="89"/>
      <c r="Q18" s="353" t="s">
        <v>26</v>
      </c>
      <c r="R18" s="355" t="s">
        <v>327</v>
      </c>
      <c r="S18" s="243"/>
      <c r="T18" s="77"/>
      <c r="U18" s="70"/>
      <c r="V18" s="37"/>
      <c r="W18" s="37"/>
      <c r="X18" s="37"/>
    </row>
    <row r="19" spans="1:24" ht="9" customHeight="1" thickTop="1">
      <c r="A19" s="41"/>
      <c r="B19" s="41"/>
      <c r="C19" s="89"/>
      <c r="D19" s="354"/>
      <c r="E19" s="352"/>
      <c r="F19" s="349"/>
      <c r="G19" s="77"/>
      <c r="H19" s="38"/>
      <c r="I19" s="37"/>
      <c r="J19" s="37"/>
      <c r="K19" s="37"/>
      <c r="L19" s="37"/>
      <c r="M19" s="37"/>
      <c r="N19" s="41"/>
      <c r="O19" s="41"/>
      <c r="P19" s="89"/>
      <c r="Q19" s="354"/>
      <c r="R19" s="356"/>
      <c r="S19" s="362"/>
      <c r="T19" s="77"/>
      <c r="U19" s="38"/>
      <c r="V19" s="37"/>
      <c r="W19" s="37"/>
      <c r="X19" s="37"/>
    </row>
    <row r="20" spans="1:24" ht="9" customHeight="1" thickBot="1">
      <c r="A20" s="41"/>
      <c r="B20" s="97" t="s">
        <v>308</v>
      </c>
      <c r="C20" s="89" t="s">
        <v>309</v>
      </c>
      <c r="D20" s="66"/>
      <c r="E20" s="281"/>
      <c r="F20" s="348"/>
      <c r="G20" s="77"/>
      <c r="H20" s="80" t="s">
        <v>307</v>
      </c>
      <c r="I20" s="258">
        <v>0</v>
      </c>
      <c r="J20" s="37"/>
      <c r="K20" s="37"/>
      <c r="L20" s="37"/>
      <c r="M20" s="37"/>
      <c r="N20" s="41"/>
      <c r="O20" s="97" t="s">
        <v>308</v>
      </c>
      <c r="P20" s="89" t="s">
        <v>309</v>
      </c>
      <c r="Q20" s="66"/>
      <c r="R20" s="64"/>
      <c r="S20" s="348"/>
      <c r="T20" s="77"/>
      <c r="U20" s="80" t="s">
        <v>307</v>
      </c>
      <c r="V20" s="307">
        <v>0</v>
      </c>
      <c r="W20" s="37"/>
      <c r="X20" s="37"/>
    </row>
    <row r="21" spans="1:24" ht="9" customHeight="1" thickTop="1">
      <c r="A21" s="41"/>
      <c r="B21" s="41"/>
      <c r="C21" s="89"/>
      <c r="D21" s="66"/>
      <c r="E21" s="281"/>
      <c r="F21" s="348"/>
      <c r="G21" s="77"/>
      <c r="H21" s="242"/>
      <c r="I21" s="260">
        <v>1</v>
      </c>
      <c r="J21" s="37"/>
      <c r="K21" s="37"/>
      <c r="L21" s="37"/>
      <c r="M21" s="37"/>
      <c r="N21" s="41"/>
      <c r="O21" s="41"/>
      <c r="P21" s="89"/>
      <c r="Q21" s="66"/>
      <c r="R21" s="64"/>
      <c r="S21" s="348"/>
      <c r="T21" s="77"/>
      <c r="U21" s="242"/>
      <c r="V21" s="308">
        <v>1</v>
      </c>
      <c r="W21" s="37"/>
      <c r="X21" s="37"/>
    </row>
    <row r="22" spans="1:24" ht="9" customHeight="1" thickBot="1">
      <c r="A22" s="41"/>
      <c r="B22" s="41"/>
      <c r="C22" s="89"/>
      <c r="D22" s="353" t="s">
        <v>310</v>
      </c>
      <c r="E22" s="351" t="s">
        <v>283</v>
      </c>
      <c r="F22" s="350"/>
      <c r="G22" s="77"/>
      <c r="H22" s="242"/>
      <c r="I22" s="298"/>
      <c r="J22" s="37"/>
      <c r="K22" s="37"/>
      <c r="L22" s="37"/>
      <c r="M22" s="37"/>
      <c r="N22" s="41"/>
      <c r="O22" s="41"/>
      <c r="P22" s="89"/>
      <c r="Q22" s="353" t="s">
        <v>310</v>
      </c>
      <c r="R22" s="355" t="s">
        <v>118</v>
      </c>
      <c r="S22" s="363"/>
      <c r="T22" s="77"/>
      <c r="U22" s="242"/>
      <c r="V22" s="38"/>
      <c r="W22" s="37"/>
      <c r="X22" s="37"/>
    </row>
    <row r="23" spans="1:24" ht="9" customHeight="1" thickTop="1">
      <c r="A23" s="41"/>
      <c r="B23" s="41"/>
      <c r="C23" s="89"/>
      <c r="D23" s="354"/>
      <c r="E23" s="352"/>
      <c r="F23" s="79"/>
      <c r="G23" s="77"/>
      <c r="H23" s="242"/>
      <c r="I23" s="299"/>
      <c r="J23" s="37"/>
      <c r="K23" s="37"/>
      <c r="L23" s="37"/>
      <c r="M23" s="37"/>
      <c r="N23" s="41"/>
      <c r="O23" s="41"/>
      <c r="P23" s="89"/>
      <c r="Q23" s="354"/>
      <c r="R23" s="356"/>
      <c r="S23" s="245"/>
      <c r="T23" s="77"/>
      <c r="U23" s="242"/>
      <c r="V23" s="70"/>
      <c r="W23" s="37"/>
      <c r="X23" s="37"/>
    </row>
    <row r="24" spans="1:24" ht="9" customHeight="1" thickBot="1">
      <c r="A24" s="41"/>
      <c r="B24" s="41"/>
      <c r="C24" s="90"/>
      <c r="D24" s="66"/>
      <c r="E24" s="281"/>
      <c r="F24" s="80" t="s">
        <v>311</v>
      </c>
      <c r="G24" s="258">
        <v>0</v>
      </c>
      <c r="H24" s="242"/>
      <c r="I24" s="299"/>
      <c r="J24" s="37"/>
      <c r="K24" s="37"/>
      <c r="L24" s="37"/>
      <c r="M24" s="37"/>
      <c r="N24" s="41"/>
      <c r="O24" s="41"/>
      <c r="P24" s="90"/>
      <c r="Q24" s="66"/>
      <c r="R24" s="64"/>
      <c r="S24" s="242" t="s">
        <v>311</v>
      </c>
      <c r="T24" s="256">
        <v>1</v>
      </c>
      <c r="U24" s="242"/>
      <c r="V24" s="70"/>
      <c r="W24" s="37"/>
      <c r="X24" s="37"/>
    </row>
    <row r="25" spans="1:24" ht="9" customHeight="1" thickTop="1">
      <c r="A25" s="41"/>
      <c r="B25" s="43"/>
      <c r="C25" s="89"/>
      <c r="D25" s="66"/>
      <c r="E25" s="281"/>
      <c r="F25" s="242"/>
      <c r="G25" s="257">
        <v>2</v>
      </c>
      <c r="H25" s="242"/>
      <c r="I25" s="299"/>
      <c r="J25" s="37"/>
      <c r="K25" s="37"/>
      <c r="L25" s="37"/>
      <c r="M25" s="37"/>
      <c r="N25" s="41"/>
      <c r="O25" s="43"/>
      <c r="P25" s="89"/>
      <c r="Q25" s="66"/>
      <c r="R25" s="64"/>
      <c r="S25" s="80"/>
      <c r="T25" s="257">
        <v>0</v>
      </c>
      <c r="U25" s="242"/>
      <c r="V25" s="70"/>
      <c r="W25" s="37"/>
      <c r="X25" s="37"/>
    </row>
    <row r="26" spans="1:24" ht="9" customHeight="1" thickBot="1">
      <c r="A26" s="41"/>
      <c r="B26" s="43"/>
      <c r="C26" s="89"/>
      <c r="D26" s="353" t="s">
        <v>27</v>
      </c>
      <c r="E26" s="351" t="s">
        <v>279</v>
      </c>
      <c r="F26" s="243"/>
      <c r="G26" s="80"/>
      <c r="H26" s="242"/>
      <c r="I26" s="299"/>
      <c r="J26" s="37"/>
      <c r="K26" s="37"/>
      <c r="L26" s="37"/>
      <c r="M26" s="37"/>
      <c r="N26" s="41"/>
      <c r="O26" s="43"/>
      <c r="P26" s="89"/>
      <c r="Q26" s="353" t="s">
        <v>27</v>
      </c>
      <c r="R26" s="355" t="s">
        <v>145</v>
      </c>
      <c r="S26" s="83"/>
      <c r="T26" s="80"/>
      <c r="U26" s="242"/>
      <c r="V26" s="70"/>
      <c r="W26" s="37"/>
      <c r="X26" s="37"/>
    </row>
    <row r="27" spans="1:24" ht="9" customHeight="1" thickTop="1">
      <c r="A27" s="41"/>
      <c r="B27" s="43"/>
      <c r="C27" s="89"/>
      <c r="D27" s="354"/>
      <c r="E27" s="352"/>
      <c r="F27" s="85"/>
      <c r="G27" s="80"/>
      <c r="H27" s="242"/>
      <c r="I27" s="298"/>
      <c r="J27" s="37"/>
      <c r="K27" s="37"/>
      <c r="L27" s="37"/>
      <c r="M27" s="37"/>
      <c r="N27" s="41"/>
      <c r="O27" s="43"/>
      <c r="P27" s="89"/>
      <c r="Q27" s="354"/>
      <c r="R27" s="356"/>
      <c r="S27" s="84"/>
      <c r="T27" s="80"/>
      <c r="U27" s="242"/>
      <c r="V27" s="38"/>
      <c r="W27" s="37"/>
      <c r="X27" s="37"/>
    </row>
    <row r="28" spans="1:24" ht="9" customHeight="1" thickBot="1">
      <c r="A28" s="41"/>
      <c r="B28" s="96"/>
      <c r="C28" s="90"/>
      <c r="D28" s="66"/>
      <c r="E28" s="281"/>
      <c r="F28" s="73"/>
      <c r="G28" s="80" t="s">
        <v>313</v>
      </c>
      <c r="H28" s="254">
        <v>0</v>
      </c>
      <c r="I28" s="298"/>
      <c r="J28" s="37"/>
      <c r="K28" s="37"/>
      <c r="L28" s="37"/>
      <c r="M28" s="37"/>
      <c r="N28" s="41"/>
      <c r="O28" s="96"/>
      <c r="P28" s="90"/>
      <c r="Q28" s="66"/>
      <c r="R28" s="64"/>
      <c r="S28" s="73"/>
      <c r="T28" s="80" t="s">
        <v>313</v>
      </c>
      <c r="U28" s="254">
        <v>0</v>
      </c>
      <c r="V28" s="38"/>
      <c r="W28" s="37"/>
      <c r="X28" s="37"/>
    </row>
    <row r="29" spans="1:24" ht="9" customHeight="1" thickTop="1">
      <c r="A29" s="43"/>
      <c r="B29" s="43"/>
      <c r="C29" s="89"/>
      <c r="D29" s="66"/>
      <c r="E29" s="281"/>
      <c r="F29" s="73"/>
      <c r="G29" s="242"/>
      <c r="H29" s="305">
        <v>4</v>
      </c>
      <c r="I29" s="298"/>
      <c r="J29" s="37"/>
      <c r="K29" s="37"/>
      <c r="L29" s="37"/>
      <c r="M29" s="37"/>
      <c r="N29" s="43"/>
      <c r="O29" s="43"/>
      <c r="P29" s="89"/>
      <c r="Q29" s="66"/>
      <c r="R29" s="64"/>
      <c r="S29" s="73"/>
      <c r="T29" s="242"/>
      <c r="U29" s="255">
        <v>1</v>
      </c>
      <c r="V29" s="38"/>
      <c r="W29" s="37"/>
      <c r="X29" s="37"/>
    </row>
    <row r="30" spans="1:24" ht="9" customHeight="1">
      <c r="A30" s="43"/>
      <c r="B30" s="43"/>
      <c r="C30" s="89"/>
      <c r="D30" s="353"/>
      <c r="E30" s="351"/>
      <c r="F30" s="82"/>
      <c r="G30" s="242"/>
      <c r="H30" s="77"/>
      <c r="I30" s="298"/>
      <c r="J30" s="37"/>
      <c r="K30" s="37"/>
      <c r="L30" s="37"/>
      <c r="M30" s="37"/>
      <c r="N30" s="43"/>
      <c r="O30" s="43"/>
      <c r="P30" s="89"/>
      <c r="Q30" s="353"/>
      <c r="R30" s="355"/>
      <c r="S30" s="82"/>
      <c r="T30" s="242"/>
      <c r="U30" s="77"/>
      <c r="V30" s="38"/>
      <c r="W30" s="37"/>
      <c r="X30" s="37"/>
    </row>
    <row r="31" spans="1:24" ht="9" customHeight="1">
      <c r="A31" s="43"/>
      <c r="B31" s="43"/>
      <c r="C31" s="89"/>
      <c r="D31" s="354"/>
      <c r="E31" s="352"/>
      <c r="F31" s="79"/>
      <c r="G31" s="242"/>
      <c r="H31" s="73"/>
      <c r="I31" s="298"/>
      <c r="J31" s="37"/>
      <c r="K31" s="37"/>
      <c r="L31" s="37"/>
      <c r="M31" s="37"/>
      <c r="N31" s="43"/>
      <c r="O31" s="43"/>
      <c r="P31" s="89"/>
      <c r="Q31" s="354"/>
      <c r="R31" s="356"/>
      <c r="S31" s="79"/>
      <c r="T31" s="242"/>
      <c r="U31" s="73"/>
      <c r="V31" s="38"/>
      <c r="W31" s="37"/>
      <c r="X31" s="37"/>
    </row>
    <row r="32" spans="1:24" ht="9" customHeight="1" thickBot="1">
      <c r="A32" s="43"/>
      <c r="B32" s="43"/>
      <c r="C32" s="89"/>
      <c r="D32" s="68"/>
      <c r="E32" s="281"/>
      <c r="F32" s="80"/>
      <c r="G32" s="248"/>
      <c r="H32" s="77"/>
      <c r="I32" s="298"/>
      <c r="J32" s="37"/>
      <c r="K32" s="37"/>
      <c r="L32" s="37"/>
      <c r="M32" s="37"/>
      <c r="N32" s="43"/>
      <c r="O32" s="43"/>
      <c r="P32" s="89"/>
      <c r="Q32" s="68"/>
      <c r="R32" s="64"/>
      <c r="S32" s="80"/>
      <c r="T32" s="248"/>
      <c r="U32" s="77"/>
      <c r="V32" s="38"/>
      <c r="W32" s="37"/>
      <c r="X32" s="37"/>
    </row>
    <row r="33" spans="1:24" ht="9" customHeight="1" thickTop="1">
      <c r="A33" s="43"/>
      <c r="B33" s="43"/>
      <c r="C33" s="89"/>
      <c r="D33" s="66"/>
      <c r="E33" s="281"/>
      <c r="F33" s="242"/>
      <c r="G33" s="291"/>
      <c r="H33" s="73"/>
      <c r="I33" s="298"/>
      <c r="J33" s="37"/>
      <c r="K33" s="37"/>
      <c r="L33" s="37"/>
      <c r="M33" s="37"/>
      <c r="N33" s="43"/>
      <c r="O33" s="43"/>
      <c r="P33" s="89"/>
      <c r="Q33" s="66"/>
      <c r="R33" s="64"/>
      <c r="S33" s="242"/>
      <c r="T33" s="77"/>
      <c r="U33" s="73"/>
      <c r="V33" s="38"/>
      <c r="W33" s="37"/>
      <c r="X33" s="37"/>
    </row>
    <row r="34" spans="1:24" ht="9" customHeight="1" thickBot="1">
      <c r="A34" s="43"/>
      <c r="B34" s="43"/>
      <c r="C34" s="89"/>
      <c r="D34" s="353" t="s">
        <v>314</v>
      </c>
      <c r="E34" s="351" t="s">
        <v>141</v>
      </c>
      <c r="F34" s="243"/>
      <c r="G34" s="347" t="s">
        <v>426</v>
      </c>
      <c r="H34" s="300"/>
      <c r="I34" s="298"/>
      <c r="J34" s="37"/>
      <c r="K34" s="37"/>
      <c r="L34" s="37"/>
      <c r="M34" s="37"/>
      <c r="N34" s="43"/>
      <c r="O34" s="43"/>
      <c r="P34" s="89"/>
      <c r="Q34" s="353" t="s">
        <v>314</v>
      </c>
      <c r="R34" s="355" t="s">
        <v>136</v>
      </c>
      <c r="S34" s="243"/>
      <c r="T34" s="347" t="s">
        <v>428</v>
      </c>
      <c r="U34" s="77"/>
      <c r="V34" s="38"/>
      <c r="W34" s="37"/>
      <c r="X34" s="37"/>
    </row>
    <row r="35" spans="1:24" ht="9" customHeight="1" thickTop="1">
      <c r="A35" s="43"/>
      <c r="B35" s="43"/>
      <c r="C35" s="89"/>
      <c r="D35" s="354"/>
      <c r="E35" s="352"/>
      <c r="F35" s="85"/>
      <c r="G35" s="347"/>
      <c r="H35" s="251"/>
      <c r="I35" s="298"/>
      <c r="J35" s="37"/>
      <c r="K35" s="37"/>
      <c r="L35" s="37"/>
      <c r="M35" s="37"/>
      <c r="N35" s="43"/>
      <c r="O35" s="43"/>
      <c r="P35" s="89"/>
      <c r="Q35" s="354"/>
      <c r="R35" s="356"/>
      <c r="S35" s="247"/>
      <c r="T35" s="347"/>
      <c r="U35" s="251"/>
      <c r="V35" s="38"/>
      <c r="W35" s="37"/>
      <c r="X35" s="37"/>
    </row>
    <row r="36" spans="1:24" ht="9" customHeight="1" thickBot="1">
      <c r="A36" s="43"/>
      <c r="B36" s="43"/>
      <c r="C36" s="89"/>
      <c r="D36" s="66"/>
      <c r="E36" s="64"/>
      <c r="F36" s="73"/>
      <c r="G36" s="73"/>
      <c r="H36" s="242" t="s">
        <v>316</v>
      </c>
      <c r="I36" s="298">
        <v>4</v>
      </c>
      <c r="J36" s="255">
        <v>1</v>
      </c>
      <c r="K36" s="37"/>
      <c r="L36" s="37"/>
      <c r="M36" s="37"/>
      <c r="N36" s="43"/>
      <c r="O36" s="43"/>
      <c r="P36" s="89"/>
      <c r="Q36" s="66"/>
      <c r="R36" s="64"/>
      <c r="S36" s="73"/>
      <c r="T36" s="73"/>
      <c r="U36" s="242" t="s">
        <v>316</v>
      </c>
      <c r="V36" s="257">
        <v>2</v>
      </c>
      <c r="W36" s="255">
        <v>1</v>
      </c>
      <c r="X36" s="37"/>
    </row>
    <row r="37" spans="1:24" ht="9" customHeight="1" thickTop="1">
      <c r="A37" s="43"/>
      <c r="B37" s="43"/>
      <c r="C37" s="89"/>
      <c r="D37" s="66"/>
      <c r="E37" s="64"/>
      <c r="F37" s="73"/>
      <c r="G37" s="73"/>
      <c r="H37" s="80"/>
      <c r="I37" s="38">
        <v>0</v>
      </c>
      <c r="J37" s="306">
        <v>0</v>
      </c>
      <c r="K37" s="37"/>
      <c r="L37" s="37"/>
      <c r="M37" s="37"/>
      <c r="N37" s="43"/>
      <c r="O37" s="43"/>
      <c r="P37" s="89"/>
      <c r="Q37" s="66"/>
      <c r="R37" s="64"/>
      <c r="S37" s="73"/>
      <c r="T37" s="73"/>
      <c r="U37" s="80"/>
      <c r="V37" s="296">
        <v>0</v>
      </c>
      <c r="W37" s="305">
        <v>2</v>
      </c>
      <c r="X37" s="37"/>
    </row>
    <row r="38" spans="1:24" ht="9" customHeight="1" thickBot="1">
      <c r="A38" s="43"/>
      <c r="B38" s="43"/>
      <c r="C38" s="89"/>
      <c r="D38" s="353" t="s">
        <v>28</v>
      </c>
      <c r="E38" s="351" t="s">
        <v>265</v>
      </c>
      <c r="F38" s="249"/>
      <c r="G38" s="348" t="s">
        <v>427</v>
      </c>
      <c r="H38" s="91"/>
      <c r="I38" s="38"/>
      <c r="J38" s="37"/>
      <c r="K38" s="37"/>
      <c r="L38" s="37"/>
      <c r="M38" s="37"/>
      <c r="N38" s="43"/>
      <c r="O38" s="43"/>
      <c r="P38" s="89"/>
      <c r="Q38" s="353" t="s">
        <v>28</v>
      </c>
      <c r="R38" s="355" t="s">
        <v>135</v>
      </c>
      <c r="S38" s="249"/>
      <c r="T38" s="348" t="s">
        <v>429</v>
      </c>
      <c r="U38" s="91"/>
      <c r="V38" s="298"/>
      <c r="W38" s="37"/>
      <c r="X38" s="37"/>
    </row>
    <row r="39" spans="1:24" ht="9" customHeight="1" thickTop="1">
      <c r="A39" s="43"/>
      <c r="B39" s="43"/>
      <c r="C39" s="89"/>
      <c r="D39" s="354"/>
      <c r="E39" s="352"/>
      <c r="F39" s="245"/>
      <c r="G39" s="348"/>
      <c r="H39" s="77"/>
      <c r="I39" s="38"/>
      <c r="J39" s="37"/>
      <c r="K39" s="37"/>
      <c r="L39" s="37"/>
      <c r="M39" s="37"/>
      <c r="N39" s="43"/>
      <c r="O39" s="43"/>
      <c r="P39" s="89"/>
      <c r="Q39" s="354"/>
      <c r="R39" s="356"/>
      <c r="S39" s="245"/>
      <c r="T39" s="348"/>
      <c r="U39" s="77"/>
      <c r="V39" s="298"/>
      <c r="W39" s="37"/>
      <c r="X39" s="37"/>
    </row>
    <row r="40" spans="1:24" ht="9" customHeight="1" thickBot="1">
      <c r="A40" s="43"/>
      <c r="B40" s="43"/>
      <c r="C40" s="89"/>
      <c r="D40" s="66"/>
      <c r="E40" s="69"/>
      <c r="F40" s="242"/>
      <c r="G40" s="246"/>
      <c r="H40" s="77"/>
      <c r="I40" s="38"/>
      <c r="J40" s="37"/>
      <c r="K40" s="37"/>
      <c r="L40" s="37"/>
      <c r="M40" s="37"/>
      <c r="N40" s="43"/>
      <c r="O40" s="43"/>
      <c r="P40" s="89"/>
      <c r="Q40" s="66"/>
      <c r="R40" s="69"/>
      <c r="S40" s="242"/>
      <c r="T40" s="246"/>
      <c r="U40" s="77"/>
      <c r="V40" s="298"/>
      <c r="W40" s="37"/>
      <c r="X40" s="37"/>
    </row>
    <row r="41" spans="1:24" ht="9" customHeight="1" thickTop="1">
      <c r="A41" s="43"/>
      <c r="B41" s="43"/>
      <c r="C41" s="89"/>
      <c r="D41" s="66"/>
      <c r="E41" s="67"/>
      <c r="F41" s="74"/>
      <c r="G41" s="80"/>
      <c r="H41" s="77"/>
      <c r="I41" s="38"/>
      <c r="J41" s="37"/>
      <c r="K41" s="37"/>
      <c r="L41" s="37"/>
      <c r="M41" s="37"/>
      <c r="N41" s="43"/>
      <c r="O41" s="43"/>
      <c r="P41" s="89"/>
      <c r="Q41" s="66"/>
      <c r="R41" s="67"/>
      <c r="S41" s="74"/>
      <c r="T41" s="80"/>
      <c r="U41" s="77"/>
      <c r="V41" s="298"/>
      <c r="W41" s="37"/>
      <c r="X41" s="37"/>
    </row>
    <row r="42" spans="1:24" ht="9" customHeight="1">
      <c r="A42" s="43"/>
      <c r="B42" s="43"/>
      <c r="C42" s="92"/>
      <c r="D42" s="353"/>
      <c r="E42" s="355"/>
      <c r="F42" s="75"/>
      <c r="G42" s="80"/>
      <c r="H42" s="77"/>
      <c r="I42" s="38"/>
      <c r="J42" s="37"/>
      <c r="K42" s="37"/>
      <c r="L42" s="37"/>
      <c r="M42" s="37"/>
      <c r="N42" s="43"/>
      <c r="O42" s="43"/>
      <c r="P42" s="92"/>
      <c r="Q42" s="353"/>
      <c r="R42" s="355"/>
      <c r="S42" s="75"/>
      <c r="T42" s="80"/>
      <c r="U42" s="77"/>
      <c r="V42" s="298"/>
      <c r="W42" s="37"/>
      <c r="X42" s="37"/>
    </row>
    <row r="43" spans="1:24" ht="9" customHeight="1">
      <c r="A43" s="43"/>
      <c r="B43" s="43"/>
      <c r="C43" s="92"/>
      <c r="D43" s="354"/>
      <c r="E43" s="356"/>
      <c r="F43" s="76"/>
      <c r="G43" s="80"/>
      <c r="H43" s="77"/>
      <c r="I43" s="71"/>
      <c r="J43" s="37"/>
      <c r="K43" s="37"/>
      <c r="L43" s="37"/>
      <c r="M43" s="37"/>
      <c r="N43" s="43"/>
      <c r="O43" s="43"/>
      <c r="P43" s="92"/>
      <c r="Q43" s="354"/>
      <c r="R43" s="356"/>
      <c r="S43" s="76"/>
      <c r="T43" s="80"/>
      <c r="U43" s="77"/>
      <c r="V43" s="303"/>
      <c r="W43" s="37"/>
      <c r="X43" s="37"/>
    </row>
    <row r="44" spans="1:24" ht="9" customHeight="1" thickBot="1">
      <c r="A44" s="43"/>
      <c r="B44" s="42"/>
      <c r="C44" s="90"/>
      <c r="D44" s="68"/>
      <c r="E44" s="64"/>
      <c r="F44" s="86"/>
      <c r="G44" s="80" t="s">
        <v>305</v>
      </c>
      <c r="H44" s="259">
        <v>1</v>
      </c>
      <c r="I44" s="71"/>
      <c r="J44" s="364"/>
      <c r="K44" s="37"/>
      <c r="L44" s="37"/>
      <c r="M44" s="37"/>
      <c r="N44" s="43"/>
      <c r="O44" s="42"/>
      <c r="P44" s="90"/>
      <c r="Q44" s="68"/>
      <c r="R44" s="64"/>
      <c r="S44" s="86"/>
      <c r="T44" s="80" t="s">
        <v>305</v>
      </c>
      <c r="U44" s="259">
        <v>0</v>
      </c>
      <c r="V44" s="303"/>
      <c r="W44" s="364"/>
      <c r="X44" s="37"/>
    </row>
    <row r="45" spans="1:24" ht="9" customHeight="1" thickTop="1">
      <c r="A45" s="41"/>
      <c r="B45" s="43"/>
      <c r="C45" s="89"/>
      <c r="D45" s="66"/>
      <c r="E45" s="64"/>
      <c r="F45" s="86"/>
      <c r="G45" s="242"/>
      <c r="H45" s="302">
        <v>3</v>
      </c>
      <c r="I45" s="174"/>
      <c r="J45" s="364"/>
      <c r="K45" s="37"/>
      <c r="L45" s="37"/>
      <c r="M45" s="37"/>
      <c r="N45" s="41"/>
      <c r="O45" s="43"/>
      <c r="P45" s="89"/>
      <c r="Q45" s="66"/>
      <c r="R45" s="64"/>
      <c r="S45" s="86"/>
      <c r="T45" s="242"/>
      <c r="U45" s="302">
        <v>1</v>
      </c>
      <c r="V45" s="304"/>
      <c r="W45" s="364"/>
      <c r="X45" s="37"/>
    </row>
    <row r="46" spans="1:24" ht="9" customHeight="1">
      <c r="A46" s="41"/>
      <c r="B46" s="43"/>
      <c r="C46" s="89"/>
      <c r="D46" s="353" t="s">
        <v>29</v>
      </c>
      <c r="E46" s="351" t="s">
        <v>417</v>
      </c>
      <c r="F46" s="87"/>
      <c r="G46" s="242"/>
      <c r="H46" s="242"/>
      <c r="I46" s="174"/>
      <c r="J46" s="37"/>
      <c r="K46" s="37"/>
      <c r="L46" s="37"/>
      <c r="M46" s="37"/>
      <c r="N46" s="41"/>
      <c r="O46" s="43"/>
      <c r="P46" s="89"/>
      <c r="Q46" s="353" t="s">
        <v>29</v>
      </c>
      <c r="R46" s="351" t="s">
        <v>288</v>
      </c>
      <c r="S46" s="87"/>
      <c r="T46" s="242"/>
      <c r="U46" s="242"/>
      <c r="V46" s="304"/>
      <c r="W46" s="37"/>
      <c r="X46" s="37"/>
    </row>
    <row r="47" spans="1:24" ht="7.5" customHeight="1">
      <c r="A47" s="41"/>
      <c r="B47" s="43"/>
      <c r="C47" s="89"/>
      <c r="D47" s="354"/>
      <c r="E47" s="352"/>
      <c r="F47" s="79"/>
      <c r="G47" s="296"/>
      <c r="H47" s="242"/>
      <c r="I47" s="38"/>
      <c r="J47" s="37"/>
      <c r="K47" s="37"/>
      <c r="L47" s="37"/>
      <c r="M47" s="37"/>
      <c r="N47" s="41"/>
      <c r="O47" s="43"/>
      <c r="P47" s="89"/>
      <c r="Q47" s="354"/>
      <c r="R47" s="352"/>
      <c r="S47" s="79"/>
      <c r="T47" s="242"/>
      <c r="U47" s="242"/>
      <c r="V47" s="298"/>
      <c r="W47" s="37"/>
      <c r="X47" s="37"/>
    </row>
    <row r="48" spans="1:24" ht="7.5" customHeight="1" thickBot="1">
      <c r="A48" s="41"/>
      <c r="B48" s="43"/>
      <c r="C48" s="90"/>
      <c r="D48" s="8"/>
      <c r="E48" s="67"/>
      <c r="F48" s="175" t="s">
        <v>315</v>
      </c>
      <c r="G48" s="258">
        <v>0</v>
      </c>
      <c r="H48" s="301"/>
      <c r="I48" s="38"/>
      <c r="J48" s="37"/>
      <c r="K48" s="37"/>
      <c r="L48" s="37"/>
      <c r="M48" s="37"/>
      <c r="N48" s="41"/>
      <c r="O48" s="43"/>
      <c r="P48" s="90"/>
      <c r="Q48" s="8"/>
      <c r="R48" s="67"/>
      <c r="S48" s="175" t="s">
        <v>315</v>
      </c>
      <c r="T48" s="258">
        <v>1</v>
      </c>
      <c r="U48" s="301"/>
      <c r="V48" s="298"/>
      <c r="W48" s="37"/>
      <c r="X48" s="37"/>
    </row>
    <row r="49" spans="1:24" ht="7.5" customHeight="1" thickTop="1">
      <c r="A49" s="41"/>
      <c r="B49" s="41"/>
      <c r="C49" s="89"/>
      <c r="D49" s="8"/>
      <c r="E49" s="67"/>
      <c r="F49" s="239"/>
      <c r="G49" s="255">
        <v>3</v>
      </c>
      <c r="H49" s="242"/>
      <c r="I49" s="38"/>
      <c r="J49" s="37"/>
      <c r="K49" s="37"/>
      <c r="L49" s="37"/>
      <c r="M49" s="37"/>
      <c r="N49" s="41"/>
      <c r="O49" s="41"/>
      <c r="P49" s="89"/>
      <c r="Q49" s="8"/>
      <c r="R49" s="67"/>
      <c r="S49" s="239"/>
      <c r="T49" s="255">
        <v>4</v>
      </c>
      <c r="U49" s="242"/>
      <c r="V49" s="298"/>
      <c r="W49" s="37"/>
      <c r="X49" s="37"/>
    </row>
    <row r="50" spans="1:24" ht="7.5" customHeight="1" thickBot="1">
      <c r="A50" s="41"/>
      <c r="B50" s="41"/>
      <c r="C50" s="93"/>
      <c r="D50" s="353" t="s">
        <v>317</v>
      </c>
      <c r="E50" s="351" t="s">
        <v>419</v>
      </c>
      <c r="F50" s="250"/>
      <c r="G50" s="77"/>
      <c r="H50" s="242"/>
      <c r="I50" s="38"/>
      <c r="J50" s="37"/>
      <c r="K50" s="37"/>
      <c r="L50" s="37"/>
      <c r="M50" s="37"/>
      <c r="N50" s="41"/>
      <c r="O50" s="41"/>
      <c r="P50" s="93"/>
      <c r="Q50" s="353" t="s">
        <v>317</v>
      </c>
      <c r="R50" s="351" t="s">
        <v>138</v>
      </c>
      <c r="S50" s="250"/>
      <c r="T50" s="77"/>
      <c r="U50" s="242"/>
      <c r="V50" s="298"/>
      <c r="W50" s="37"/>
      <c r="X50" s="37"/>
    </row>
    <row r="51" spans="1:24" ht="7.5" customHeight="1" thickTop="1">
      <c r="A51" s="41"/>
      <c r="B51" s="41"/>
      <c r="C51" s="93"/>
      <c r="D51" s="354"/>
      <c r="E51" s="352"/>
      <c r="F51" s="85"/>
      <c r="G51" s="73"/>
      <c r="H51" s="242"/>
      <c r="I51" s="38"/>
      <c r="J51" s="37"/>
      <c r="K51" s="37"/>
      <c r="L51" s="37"/>
      <c r="M51" s="37"/>
      <c r="N51" s="41"/>
      <c r="O51" s="41"/>
      <c r="P51" s="93"/>
      <c r="Q51" s="354"/>
      <c r="R51" s="352"/>
      <c r="S51" s="85"/>
      <c r="T51" s="73"/>
      <c r="U51" s="242"/>
      <c r="V51" s="298"/>
      <c r="W51" s="37"/>
      <c r="X51" s="37"/>
    </row>
    <row r="52" spans="1:24" ht="7.5" customHeight="1" thickBot="1">
      <c r="A52" s="41"/>
      <c r="B52" s="97" t="s">
        <v>320</v>
      </c>
      <c r="C52" s="89" t="s">
        <v>306</v>
      </c>
      <c r="D52" s="66"/>
      <c r="E52" s="69"/>
      <c r="F52" s="77"/>
      <c r="G52" s="77"/>
      <c r="H52" s="242" t="s">
        <v>319</v>
      </c>
      <c r="I52" s="261">
        <v>4</v>
      </c>
      <c r="J52" s="35"/>
      <c r="K52" s="37"/>
      <c r="L52" s="37"/>
      <c r="M52" s="37"/>
      <c r="N52" s="41"/>
      <c r="O52" s="97" t="s">
        <v>320</v>
      </c>
      <c r="P52" s="89" t="s">
        <v>306</v>
      </c>
      <c r="Q52" s="66"/>
      <c r="R52" s="69"/>
      <c r="S52" s="77"/>
      <c r="T52" s="77"/>
      <c r="U52" s="242" t="s">
        <v>319</v>
      </c>
      <c r="V52" s="297">
        <v>3</v>
      </c>
      <c r="W52" s="37"/>
      <c r="X52" s="37"/>
    </row>
    <row r="53" spans="1:24" ht="7.5" customHeight="1" thickTop="1">
      <c r="A53" s="41"/>
      <c r="B53" s="41"/>
      <c r="C53" s="89"/>
      <c r="D53" s="66"/>
      <c r="E53" s="67"/>
      <c r="F53" s="77"/>
      <c r="G53" s="77"/>
      <c r="H53" s="38"/>
      <c r="I53" s="255">
        <v>1</v>
      </c>
      <c r="J53" s="37"/>
      <c r="K53" s="37"/>
      <c r="L53" s="37"/>
      <c r="M53" s="37"/>
      <c r="N53" s="41"/>
      <c r="O53" s="41"/>
      <c r="P53" s="89"/>
      <c r="Q53" s="66"/>
      <c r="R53" s="67"/>
      <c r="S53" s="77"/>
      <c r="T53" s="77"/>
      <c r="U53" s="38"/>
      <c r="V53" s="255">
        <v>0</v>
      </c>
      <c r="W53" s="37"/>
      <c r="X53" s="37"/>
    </row>
    <row r="54" spans="1:24" ht="7.5" customHeight="1" thickBot="1">
      <c r="A54" s="41"/>
      <c r="B54" s="41"/>
      <c r="C54" s="89"/>
      <c r="D54" s="353" t="s">
        <v>30</v>
      </c>
      <c r="E54" s="351" t="s">
        <v>114</v>
      </c>
      <c r="F54" s="78"/>
      <c r="G54" s="77"/>
      <c r="H54" s="38"/>
      <c r="I54" s="37"/>
      <c r="J54" s="37"/>
      <c r="K54" s="37"/>
      <c r="L54" s="37"/>
      <c r="M54" s="37"/>
      <c r="N54" s="41"/>
      <c r="O54" s="41"/>
      <c r="P54" s="89"/>
      <c r="Q54" s="353" t="s">
        <v>30</v>
      </c>
      <c r="R54" s="355" t="s">
        <v>15</v>
      </c>
      <c r="S54" s="249"/>
      <c r="T54" s="77"/>
      <c r="U54" s="38"/>
      <c r="V54" s="37"/>
      <c r="W54" s="37"/>
      <c r="X54" s="37"/>
    </row>
    <row r="55" spans="1:24" ht="8.25" customHeight="1" thickTop="1">
      <c r="A55" s="44"/>
      <c r="B55" s="41"/>
      <c r="C55" s="89"/>
      <c r="D55" s="354"/>
      <c r="E55" s="352"/>
      <c r="F55" s="88"/>
      <c r="G55" s="77"/>
      <c r="H55" s="176"/>
      <c r="I55" s="177"/>
      <c r="J55" s="177"/>
      <c r="K55" s="11"/>
      <c r="L55" s="11"/>
      <c r="M55" s="11"/>
      <c r="N55" s="44"/>
      <c r="O55" s="41"/>
      <c r="P55" s="89"/>
      <c r="Q55" s="354"/>
      <c r="R55" s="356"/>
      <c r="S55" s="251"/>
      <c r="T55" s="77"/>
      <c r="U55" s="176"/>
      <c r="V55" s="177"/>
      <c r="W55" s="177"/>
      <c r="X55" s="11"/>
    </row>
    <row r="56" spans="1:24" ht="8.25" customHeight="1" thickBot="1">
      <c r="A56" s="44"/>
      <c r="B56" s="41"/>
      <c r="C56" s="90"/>
      <c r="D56" s="68"/>
      <c r="E56" s="64"/>
      <c r="F56" s="80" t="s">
        <v>318</v>
      </c>
      <c r="G56" s="258">
        <v>0</v>
      </c>
      <c r="H56" s="176"/>
      <c r="I56" s="177"/>
      <c r="J56" s="177"/>
      <c r="K56" s="11"/>
      <c r="L56" s="11"/>
      <c r="M56" s="11"/>
      <c r="N56" s="44"/>
      <c r="O56" s="41"/>
      <c r="P56" s="90"/>
      <c r="Q56" s="68"/>
      <c r="R56" s="64"/>
      <c r="S56" s="242" t="s">
        <v>318</v>
      </c>
      <c r="T56" s="256">
        <v>1</v>
      </c>
      <c r="U56" s="176"/>
      <c r="V56" s="177"/>
      <c r="W56" s="177"/>
      <c r="X56" s="11"/>
    </row>
    <row r="57" spans="1:24" ht="8.25" customHeight="1" thickTop="1">
      <c r="A57" s="44"/>
      <c r="B57" s="43"/>
      <c r="C57" s="89"/>
      <c r="D57" s="66"/>
      <c r="E57" s="64"/>
      <c r="F57" s="242"/>
      <c r="G57" s="260">
        <v>1</v>
      </c>
      <c r="H57" s="38"/>
      <c r="I57" s="177"/>
      <c r="J57" s="177"/>
      <c r="K57" s="11"/>
      <c r="L57" s="11"/>
      <c r="M57" s="11"/>
      <c r="N57" s="44"/>
      <c r="O57" s="43"/>
      <c r="P57" s="89"/>
      <c r="Q57" s="66"/>
      <c r="R57" s="64"/>
      <c r="S57" s="80"/>
      <c r="T57" s="260">
        <v>0</v>
      </c>
      <c r="U57" s="38"/>
      <c r="V57" s="177"/>
      <c r="W57" s="177"/>
      <c r="X57" s="11"/>
    </row>
    <row r="58" spans="1:24" ht="8.25" customHeight="1" thickBot="1">
      <c r="A58" s="44"/>
      <c r="B58" s="43"/>
      <c r="C58" s="89"/>
      <c r="D58" s="353" t="s">
        <v>321</v>
      </c>
      <c r="E58" s="351" t="s">
        <v>284</v>
      </c>
      <c r="F58" s="243"/>
      <c r="G58" s="242"/>
      <c r="H58" s="176"/>
      <c r="I58" s="177"/>
      <c r="J58" s="177"/>
      <c r="K58" s="11"/>
      <c r="L58" s="11"/>
      <c r="M58" s="11"/>
      <c r="N58" s="44"/>
      <c r="O58" s="43"/>
      <c r="P58" s="89"/>
      <c r="Q58" s="353" t="s">
        <v>321</v>
      </c>
      <c r="R58" s="355" t="s">
        <v>96</v>
      </c>
      <c r="S58" s="81"/>
      <c r="T58" s="242"/>
      <c r="U58" s="176"/>
      <c r="V58" s="177"/>
      <c r="W58" s="177"/>
      <c r="X58" s="11"/>
    </row>
    <row r="59" spans="1:24" ht="8.25" customHeight="1" thickTop="1">
      <c r="A59" s="44"/>
      <c r="B59" s="43"/>
      <c r="C59" s="89"/>
      <c r="D59" s="354"/>
      <c r="E59" s="352"/>
      <c r="F59" s="76"/>
      <c r="G59" s="242"/>
      <c r="H59" s="176"/>
      <c r="I59" s="177"/>
      <c r="J59" s="177"/>
      <c r="K59" s="11"/>
      <c r="L59" s="11"/>
      <c r="M59" s="11"/>
      <c r="N59" s="44"/>
      <c r="O59" s="43"/>
      <c r="P59" s="89"/>
      <c r="Q59" s="354"/>
      <c r="R59" s="356"/>
      <c r="S59" s="76"/>
      <c r="T59" s="242"/>
      <c r="U59" s="176"/>
      <c r="V59" s="177"/>
      <c r="W59" s="177"/>
      <c r="X59" s="11"/>
    </row>
    <row r="60" spans="1:24" ht="8.25" customHeight="1" thickBot="1">
      <c r="A60" s="44"/>
      <c r="B60" s="96"/>
      <c r="C60" s="90"/>
      <c r="D60" s="8"/>
      <c r="E60" s="8"/>
      <c r="F60" s="86"/>
      <c r="G60" s="242" t="s">
        <v>312</v>
      </c>
      <c r="H60" s="257">
        <v>2</v>
      </c>
      <c r="I60" s="37"/>
      <c r="J60" s="177"/>
      <c r="K60" s="11"/>
      <c r="L60" s="11"/>
      <c r="M60" s="11"/>
      <c r="N60" s="44"/>
      <c r="O60" s="96"/>
      <c r="P60" s="90"/>
      <c r="Q60" s="8"/>
      <c r="R60" s="8"/>
      <c r="S60" s="86"/>
      <c r="T60" s="242" t="s">
        <v>312</v>
      </c>
      <c r="U60" s="261" t="s">
        <v>396</v>
      </c>
      <c r="V60" s="37"/>
      <c r="W60" s="177"/>
      <c r="X60" s="11"/>
    </row>
    <row r="61" spans="2:24" ht="8.25" customHeight="1" thickTop="1">
      <c r="B61" s="43"/>
      <c r="C61" s="89"/>
      <c r="D61" s="8"/>
      <c r="E61" s="8"/>
      <c r="F61" s="86"/>
      <c r="G61" s="80"/>
      <c r="H61" s="306">
        <v>1</v>
      </c>
      <c r="I61" s="177"/>
      <c r="J61" s="177"/>
      <c r="K61" s="11"/>
      <c r="L61" s="11"/>
      <c r="M61" s="11"/>
      <c r="O61" s="43"/>
      <c r="P61" s="89"/>
      <c r="Q61" s="8"/>
      <c r="R61" s="8"/>
      <c r="S61" s="86"/>
      <c r="T61" s="80"/>
      <c r="U61" s="255" t="s">
        <v>397</v>
      </c>
      <c r="V61" s="177"/>
      <c r="W61" s="177"/>
      <c r="X61" s="11"/>
    </row>
    <row r="62" spans="2:24" ht="8.25" customHeight="1">
      <c r="B62" s="43"/>
      <c r="C62" s="89"/>
      <c r="D62" s="353"/>
      <c r="E62" s="355"/>
      <c r="F62" s="87"/>
      <c r="G62" s="80"/>
      <c r="H62" s="177"/>
      <c r="I62" s="177"/>
      <c r="J62" s="177"/>
      <c r="K62" s="11"/>
      <c r="L62" s="11"/>
      <c r="M62" s="11"/>
      <c r="O62" s="43"/>
      <c r="P62" s="89"/>
      <c r="Q62" s="353"/>
      <c r="R62" s="355"/>
      <c r="S62" s="87"/>
      <c r="T62" s="80"/>
      <c r="U62" s="177"/>
      <c r="V62" s="177"/>
      <c r="W62" s="177"/>
      <c r="X62" s="11"/>
    </row>
    <row r="63" spans="2:23" ht="8.25" customHeight="1">
      <c r="B63" s="11"/>
      <c r="C63" s="11"/>
      <c r="D63" s="354"/>
      <c r="E63" s="356"/>
      <c r="F63" s="88"/>
      <c r="G63" s="38"/>
      <c r="H63" s="178"/>
      <c r="I63" s="179"/>
      <c r="J63" s="179"/>
      <c r="O63" s="11"/>
      <c r="P63" s="11"/>
      <c r="Q63" s="354"/>
      <c r="R63" s="356"/>
      <c r="S63" s="88"/>
      <c r="T63" s="38"/>
      <c r="U63" s="178"/>
      <c r="V63" s="179"/>
      <c r="W63" s="179"/>
    </row>
    <row r="64" spans="2:23" ht="8.25" customHeight="1" thickBot="1">
      <c r="B64" s="11"/>
      <c r="C64" s="11"/>
      <c r="D64" s="8"/>
      <c r="E64" s="64"/>
      <c r="F64" s="80"/>
      <c r="G64" s="253"/>
      <c r="H64" s="35"/>
      <c r="I64" s="179"/>
      <c r="J64" s="179"/>
      <c r="O64" s="11"/>
      <c r="P64" s="11"/>
      <c r="Q64" s="8"/>
      <c r="R64" s="64"/>
      <c r="S64" s="80"/>
      <c r="T64" s="253"/>
      <c r="U64" s="35"/>
      <c r="V64" s="179"/>
      <c r="W64" s="179"/>
    </row>
    <row r="65" spans="2:23" ht="8.25" customHeight="1" thickTop="1">
      <c r="B65" s="11"/>
      <c r="C65" s="11"/>
      <c r="D65" s="94"/>
      <c r="E65" s="64"/>
      <c r="F65" s="242"/>
      <c r="G65" s="37"/>
      <c r="H65" s="179"/>
      <c r="I65" s="179"/>
      <c r="J65" s="179"/>
      <c r="O65" s="11"/>
      <c r="P65" s="11"/>
      <c r="Q65" s="94"/>
      <c r="R65" s="64"/>
      <c r="S65" s="242"/>
      <c r="T65" s="37"/>
      <c r="U65" s="179"/>
      <c r="V65" s="179"/>
      <c r="W65" s="179"/>
    </row>
    <row r="66" spans="2:23" ht="8.25" customHeight="1" thickBot="1">
      <c r="B66" s="11"/>
      <c r="C66" s="44"/>
      <c r="D66" s="353" t="s">
        <v>322</v>
      </c>
      <c r="E66" s="351" t="s">
        <v>254</v>
      </c>
      <c r="F66" s="243"/>
      <c r="G66" s="37"/>
      <c r="H66" s="179"/>
      <c r="I66" s="179"/>
      <c r="J66" s="179"/>
      <c r="O66" s="11"/>
      <c r="P66" s="44"/>
      <c r="Q66" s="353" t="s">
        <v>322</v>
      </c>
      <c r="R66" s="351" t="s">
        <v>275</v>
      </c>
      <c r="S66" s="243"/>
      <c r="T66" s="37"/>
      <c r="U66" s="179"/>
      <c r="V66" s="179"/>
      <c r="W66" s="179"/>
    </row>
    <row r="67" spans="2:23" ht="8.25" customHeight="1" thickTop="1">
      <c r="B67" s="11"/>
      <c r="C67" s="44"/>
      <c r="D67" s="354"/>
      <c r="E67" s="352"/>
      <c r="F67" s="252"/>
      <c r="G67" s="179"/>
      <c r="H67" s="179"/>
      <c r="I67" s="179"/>
      <c r="J67" s="179"/>
      <c r="O67" s="11"/>
      <c r="P67" s="44"/>
      <c r="Q67" s="354"/>
      <c r="R67" s="352"/>
      <c r="S67" s="252"/>
      <c r="T67" s="179"/>
      <c r="U67" s="179"/>
      <c r="V67" s="179"/>
      <c r="W67" s="179"/>
    </row>
    <row r="68" spans="2:23" ht="8.25" customHeight="1">
      <c r="B68" s="11"/>
      <c r="C68" s="11"/>
      <c r="F68" s="179"/>
      <c r="G68" s="179"/>
      <c r="H68" s="179"/>
      <c r="I68" s="179"/>
      <c r="J68" s="179"/>
      <c r="O68" s="11"/>
      <c r="P68" s="11"/>
      <c r="S68" s="179"/>
      <c r="T68" s="179"/>
      <c r="U68" s="179"/>
      <c r="V68" s="179"/>
      <c r="W68" s="179"/>
    </row>
    <row r="69" spans="2:16" ht="8.25" customHeight="1">
      <c r="B69" s="11"/>
      <c r="C69" s="11"/>
      <c r="O69" s="11"/>
      <c r="P69" s="11"/>
    </row>
    <row r="70" spans="2:3" ht="8.25" customHeight="1">
      <c r="B70" s="11"/>
      <c r="C70" s="11"/>
    </row>
    <row r="71" spans="2:3" ht="8.25" customHeight="1">
      <c r="B71" s="11"/>
      <c r="C71" s="11"/>
    </row>
    <row r="72" spans="2:3" ht="8.25" customHeight="1">
      <c r="B72" s="11"/>
      <c r="C72" s="11"/>
    </row>
    <row r="73" spans="2:3" ht="8.25" customHeight="1">
      <c r="B73" s="11"/>
      <c r="C73" s="11"/>
    </row>
    <row r="74" ht="8.25" customHeight="1">
      <c r="B74" s="11"/>
    </row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</sheetData>
  <sheetProtection/>
  <mergeCells count="79">
    <mergeCell ref="J44:J45"/>
    <mergeCell ref="D46:D47"/>
    <mergeCell ref="D62:D63"/>
    <mergeCell ref="E62:E63"/>
    <mergeCell ref="Q66:Q67"/>
    <mergeCell ref="R66:R67"/>
    <mergeCell ref="Q58:Q59"/>
    <mergeCell ref="R58:R59"/>
    <mergeCell ref="Q62:Q63"/>
    <mergeCell ref="R62:R63"/>
    <mergeCell ref="Q50:Q51"/>
    <mergeCell ref="R50:R51"/>
    <mergeCell ref="Q54:Q55"/>
    <mergeCell ref="R54:R55"/>
    <mergeCell ref="Q42:Q43"/>
    <mergeCell ref="R42:R43"/>
    <mergeCell ref="R30:R31"/>
    <mergeCell ref="Q18:Q19"/>
    <mergeCell ref="R18:R19"/>
    <mergeCell ref="W44:W45"/>
    <mergeCell ref="Q46:Q47"/>
    <mergeCell ref="R46:R47"/>
    <mergeCell ref="Q34:Q35"/>
    <mergeCell ref="R34:R35"/>
    <mergeCell ref="Q38:Q39"/>
    <mergeCell ref="R38:R39"/>
    <mergeCell ref="Q10:Q11"/>
    <mergeCell ref="R10:R11"/>
    <mergeCell ref="Q14:Q15"/>
    <mergeCell ref="R14:R15"/>
    <mergeCell ref="Q26:Q27"/>
    <mergeCell ref="R26:R27"/>
    <mergeCell ref="P6:P7"/>
    <mergeCell ref="Q6:Q7"/>
    <mergeCell ref="R6:R7"/>
    <mergeCell ref="N2:W2"/>
    <mergeCell ref="N4:W4"/>
    <mergeCell ref="A2:M2"/>
    <mergeCell ref="A3:M3"/>
    <mergeCell ref="A4:M4"/>
    <mergeCell ref="D6:D7"/>
    <mergeCell ref="C6:C7"/>
    <mergeCell ref="E6:E7"/>
    <mergeCell ref="D66:D67"/>
    <mergeCell ref="E66:E67"/>
    <mergeCell ref="D58:D59"/>
    <mergeCell ref="D18:D19"/>
    <mergeCell ref="D22:D23"/>
    <mergeCell ref="E58:E59"/>
    <mergeCell ref="D26:D27"/>
    <mergeCell ref="E26:E27"/>
    <mergeCell ref="D30:D31"/>
    <mergeCell ref="D34:D35"/>
    <mergeCell ref="D38:D39"/>
    <mergeCell ref="D54:D55"/>
    <mergeCell ref="E54:E55"/>
    <mergeCell ref="E46:E47"/>
    <mergeCell ref="D42:D43"/>
    <mergeCell ref="E42:E43"/>
    <mergeCell ref="D10:D11"/>
    <mergeCell ref="D50:D51"/>
    <mergeCell ref="E14:E15"/>
    <mergeCell ref="E34:E35"/>
    <mergeCell ref="E22:E23"/>
    <mergeCell ref="E38:E39"/>
    <mergeCell ref="E10:E11"/>
    <mergeCell ref="E18:E19"/>
    <mergeCell ref="E30:E31"/>
    <mergeCell ref="D14:D15"/>
    <mergeCell ref="G34:G35"/>
    <mergeCell ref="G38:G39"/>
    <mergeCell ref="T34:T35"/>
    <mergeCell ref="T38:T39"/>
    <mergeCell ref="F19:F22"/>
    <mergeCell ref="E50:E51"/>
    <mergeCell ref="S19:S22"/>
    <mergeCell ref="Q22:Q23"/>
    <mergeCell ref="R22:R23"/>
    <mergeCell ref="Q30:Q31"/>
  </mergeCells>
  <printOptions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7"/>
  <sheetViews>
    <sheetView zoomScalePageLayoutView="0" workbookViewId="0" topLeftCell="C88">
      <selection activeCell="T169" sqref="T169"/>
    </sheetView>
  </sheetViews>
  <sheetFormatPr defaultColWidth="8.796875" defaultRowHeight="18" customHeight="1"/>
  <cols>
    <col min="1" max="1" width="3.19921875" style="12" customWidth="1"/>
    <col min="2" max="2" width="4.19921875" style="12" customWidth="1"/>
    <col min="3" max="3" width="2.3984375" style="24" customWidth="1"/>
    <col min="4" max="4" width="5.59765625" style="24" customWidth="1"/>
    <col min="5" max="5" width="3.296875" style="25" customWidth="1"/>
    <col min="6" max="6" width="16" style="12" customWidth="1"/>
    <col min="7" max="8" width="3.296875" style="12" customWidth="1"/>
    <col min="9" max="9" width="3.296875" style="26" customWidth="1"/>
    <col min="10" max="10" width="16.09765625" style="12" customWidth="1"/>
    <col min="11" max="11" width="8.3984375" style="27" bestFit="1" customWidth="1"/>
    <col min="12" max="12" width="1.390625" style="28" customWidth="1"/>
    <col min="13" max="13" width="2.3984375" style="24" customWidth="1"/>
    <col min="14" max="14" width="5.19921875" style="24" customWidth="1"/>
    <col min="15" max="15" width="3.296875" style="25" customWidth="1"/>
    <col min="16" max="16" width="16.09765625" style="12" customWidth="1"/>
    <col min="17" max="19" width="3.296875" style="12" customWidth="1"/>
    <col min="20" max="20" width="16.09765625" style="12" customWidth="1"/>
    <col min="21" max="21" width="7.69921875" style="27" bestFit="1" customWidth="1"/>
    <col min="22" max="22" width="2.19921875" style="12" customWidth="1"/>
    <col min="23" max="23" width="17.69921875" style="12" bestFit="1" customWidth="1"/>
    <col min="24" max="26" width="2.59765625" style="12" customWidth="1"/>
    <col min="27" max="27" width="17.69921875" style="12" bestFit="1" customWidth="1"/>
    <col min="28" max="28" width="16.59765625" style="12" bestFit="1" customWidth="1"/>
    <col min="29" max="31" width="2.59765625" style="12" customWidth="1"/>
    <col min="32" max="32" width="11.296875" style="12" bestFit="1" customWidth="1"/>
    <col min="33" max="44" width="2.59765625" style="12" customWidth="1"/>
    <col min="45" max="16384" width="8.8984375" style="12" customWidth="1"/>
  </cols>
  <sheetData>
    <row r="2" spans="3:21" ht="30" customHeight="1">
      <c r="C2" s="377" t="s">
        <v>260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3:21" ht="35.25" customHeight="1" thickBot="1">
      <c r="C3" s="378">
        <v>41691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</row>
    <row r="4" spans="3:21" ht="26.25" customHeight="1" thickBot="1">
      <c r="C4" s="370">
        <v>40575</v>
      </c>
      <c r="D4" s="371"/>
      <c r="E4" s="374" t="s">
        <v>200</v>
      </c>
      <c r="F4" s="375"/>
      <c r="G4" s="375"/>
      <c r="H4" s="375"/>
      <c r="I4" s="375"/>
      <c r="J4" s="375"/>
      <c r="K4" s="375"/>
      <c r="L4" s="160"/>
      <c r="M4" s="160"/>
      <c r="N4" s="160"/>
      <c r="O4" s="160"/>
      <c r="P4" s="160"/>
      <c r="Q4" s="160"/>
      <c r="R4" s="160"/>
      <c r="S4" s="160"/>
      <c r="T4" s="160"/>
      <c r="U4" s="161"/>
    </row>
    <row r="5" spans="3:21" ht="18" customHeight="1" thickBot="1">
      <c r="C5" s="372"/>
      <c r="D5" s="373"/>
      <c r="E5" s="367" t="s">
        <v>201</v>
      </c>
      <c r="F5" s="368"/>
      <c r="G5" s="368"/>
      <c r="H5" s="368"/>
      <c r="I5" s="368"/>
      <c r="J5" s="369"/>
      <c r="K5" s="13" t="s">
        <v>31</v>
      </c>
      <c r="L5" s="14"/>
      <c r="M5" s="15"/>
      <c r="N5" s="16"/>
      <c r="O5" s="367"/>
      <c r="P5" s="368"/>
      <c r="Q5" s="368"/>
      <c r="R5" s="368"/>
      <c r="S5" s="368"/>
      <c r="T5" s="369"/>
      <c r="U5" s="31"/>
    </row>
    <row r="6" spans="3:21" ht="18" customHeight="1" thickBot="1">
      <c r="C6" s="45"/>
      <c r="D6" s="181"/>
      <c r="E6" s="151"/>
      <c r="F6" s="365" t="s">
        <v>345</v>
      </c>
      <c r="G6" s="366"/>
      <c r="H6" s="153"/>
      <c r="I6" s="153"/>
      <c r="J6" s="153"/>
      <c r="K6" s="32"/>
      <c r="L6" s="19"/>
      <c r="M6" s="15"/>
      <c r="N6" s="16"/>
      <c r="O6" s="151"/>
      <c r="P6" s="365"/>
      <c r="Q6" s="366"/>
      <c r="R6" s="366"/>
      <c r="S6" s="19"/>
      <c r="T6" s="19"/>
      <c r="U6" s="152"/>
    </row>
    <row r="7" spans="1:21" ht="18" customHeight="1">
      <c r="A7" s="149"/>
      <c r="B7" s="12" t="s">
        <v>257</v>
      </c>
      <c r="C7" s="18">
        <v>1</v>
      </c>
      <c r="D7" s="128">
        <v>0.4166666666666667</v>
      </c>
      <c r="E7" s="145" t="s">
        <v>245</v>
      </c>
      <c r="F7" s="146" t="s">
        <v>110</v>
      </c>
      <c r="G7" s="146">
        <v>0</v>
      </c>
      <c r="H7" s="146" t="s">
        <v>32</v>
      </c>
      <c r="I7" s="146">
        <v>1</v>
      </c>
      <c r="J7" s="146" t="s">
        <v>275</v>
      </c>
      <c r="K7" s="131" t="s">
        <v>33</v>
      </c>
      <c r="L7" s="19"/>
      <c r="M7" s="18"/>
      <c r="N7" s="130"/>
      <c r="O7" s="191"/>
      <c r="P7" s="192"/>
      <c r="Q7" s="192"/>
      <c r="R7" s="192"/>
      <c r="S7" s="192"/>
      <c r="T7" s="192"/>
      <c r="U7" s="131"/>
    </row>
    <row r="8" spans="1:21" ht="18" customHeight="1">
      <c r="A8" s="150"/>
      <c r="B8" s="12" t="s">
        <v>258</v>
      </c>
      <c r="C8" s="20">
        <v>2</v>
      </c>
      <c r="D8" s="127">
        <v>0.4305555555555556</v>
      </c>
      <c r="E8" s="147" t="s">
        <v>342</v>
      </c>
      <c r="F8" s="156" t="s">
        <v>358</v>
      </c>
      <c r="G8" s="156">
        <v>0</v>
      </c>
      <c r="H8" s="156" t="s">
        <v>32</v>
      </c>
      <c r="I8" s="156">
        <v>2</v>
      </c>
      <c r="J8" s="156" t="s">
        <v>45</v>
      </c>
      <c r="K8" s="132" t="s">
        <v>205</v>
      </c>
      <c r="L8" s="21"/>
      <c r="M8" s="20"/>
      <c r="N8" s="127"/>
      <c r="O8" s="190"/>
      <c r="P8" s="189"/>
      <c r="Q8" s="189"/>
      <c r="R8" s="189"/>
      <c r="S8" s="189"/>
      <c r="T8" s="189"/>
      <c r="U8" s="132"/>
    </row>
    <row r="9" spans="3:21" ht="18" customHeight="1">
      <c r="C9" s="20">
        <v>3</v>
      </c>
      <c r="D9" s="127">
        <v>0.4444444444444444</v>
      </c>
      <c r="E9" s="147" t="s">
        <v>239</v>
      </c>
      <c r="F9" s="157" t="s">
        <v>12</v>
      </c>
      <c r="G9" s="157">
        <v>0</v>
      </c>
      <c r="H9" s="157" t="s">
        <v>32</v>
      </c>
      <c r="I9" s="157">
        <v>2</v>
      </c>
      <c r="J9" s="157" t="s">
        <v>288</v>
      </c>
      <c r="K9" s="132" t="s">
        <v>206</v>
      </c>
      <c r="L9" s="21"/>
      <c r="M9" s="20"/>
      <c r="N9" s="127"/>
      <c r="O9" s="190"/>
      <c r="P9" s="189"/>
      <c r="Q9" s="189"/>
      <c r="R9" s="189"/>
      <c r="S9" s="189"/>
      <c r="T9" s="189"/>
      <c r="U9" s="132"/>
    </row>
    <row r="10" spans="3:21" ht="18" customHeight="1">
      <c r="C10" s="23">
        <v>4</v>
      </c>
      <c r="D10" s="127">
        <v>0.4583333333333333</v>
      </c>
      <c r="E10" s="148" t="s">
        <v>238</v>
      </c>
      <c r="F10" s="157" t="s">
        <v>267</v>
      </c>
      <c r="G10" s="157">
        <v>1</v>
      </c>
      <c r="H10" s="157" t="s">
        <v>32</v>
      </c>
      <c r="I10" s="157">
        <v>2</v>
      </c>
      <c r="J10" s="157" t="s">
        <v>338</v>
      </c>
      <c r="K10" s="132" t="s">
        <v>207</v>
      </c>
      <c r="L10" s="21"/>
      <c r="M10" s="20"/>
      <c r="N10" s="127"/>
      <c r="O10" s="188"/>
      <c r="P10" s="189"/>
      <c r="Q10" s="189"/>
      <c r="R10" s="189"/>
      <c r="S10" s="189"/>
      <c r="T10" s="189"/>
      <c r="U10" s="132"/>
    </row>
    <row r="11" spans="3:21" ht="18" customHeight="1">
      <c r="C11" s="20">
        <v>5</v>
      </c>
      <c r="D11" s="127">
        <v>0.47222222222222227</v>
      </c>
      <c r="E11" s="147" t="s">
        <v>342</v>
      </c>
      <c r="F11" s="157" t="s">
        <v>110</v>
      </c>
      <c r="G11" s="157">
        <v>0</v>
      </c>
      <c r="H11" s="157" t="s">
        <v>32</v>
      </c>
      <c r="I11" s="157">
        <v>0</v>
      </c>
      <c r="J11" s="157" t="s">
        <v>359</v>
      </c>
      <c r="K11" s="132" t="s">
        <v>34</v>
      </c>
      <c r="L11" s="21"/>
      <c r="M11" s="20"/>
      <c r="N11" s="127"/>
      <c r="O11" s="188"/>
      <c r="P11" s="189"/>
      <c r="Q11" s="189"/>
      <c r="R11" s="189"/>
      <c r="S11" s="189"/>
      <c r="T11" s="189"/>
      <c r="U11" s="132"/>
    </row>
    <row r="12" spans="3:21" ht="18" customHeight="1">
      <c r="C12" s="20">
        <v>6</v>
      </c>
      <c r="D12" s="127">
        <v>0.4861111111111111</v>
      </c>
      <c r="E12" s="148" t="s">
        <v>342</v>
      </c>
      <c r="F12" s="157" t="s">
        <v>275</v>
      </c>
      <c r="G12" s="157">
        <v>0</v>
      </c>
      <c r="H12" s="157" t="s">
        <v>32</v>
      </c>
      <c r="I12" s="157">
        <v>0</v>
      </c>
      <c r="J12" s="157" t="s">
        <v>45</v>
      </c>
      <c r="K12" s="132" t="s">
        <v>208</v>
      </c>
      <c r="L12" s="21"/>
      <c r="M12" s="20"/>
      <c r="N12" s="127"/>
      <c r="O12" s="188"/>
      <c r="P12" s="189"/>
      <c r="Q12" s="189"/>
      <c r="R12" s="189"/>
      <c r="S12" s="189"/>
      <c r="T12" s="189"/>
      <c r="U12" s="132"/>
    </row>
    <row r="13" spans="3:21" ht="18" customHeight="1">
      <c r="C13" s="23">
        <v>7</v>
      </c>
      <c r="D13" s="127">
        <v>0.5</v>
      </c>
      <c r="E13" s="148" t="s">
        <v>238</v>
      </c>
      <c r="F13" s="157" t="s">
        <v>12</v>
      </c>
      <c r="G13" s="157">
        <v>0</v>
      </c>
      <c r="H13" s="157" t="s">
        <v>32</v>
      </c>
      <c r="I13" s="157">
        <v>1</v>
      </c>
      <c r="J13" s="157" t="s">
        <v>267</v>
      </c>
      <c r="K13" s="132" t="s">
        <v>35</v>
      </c>
      <c r="L13" s="21"/>
      <c r="M13" s="20"/>
      <c r="N13" s="127"/>
      <c r="O13" s="188"/>
      <c r="P13" s="189"/>
      <c r="Q13" s="189"/>
      <c r="R13" s="189"/>
      <c r="S13" s="189"/>
      <c r="T13" s="189"/>
      <c r="U13" s="132"/>
    </row>
    <row r="14" spans="3:21" ht="18" customHeight="1">
      <c r="C14" s="20">
        <v>8</v>
      </c>
      <c r="D14" s="127">
        <v>0.513888888888889</v>
      </c>
      <c r="E14" s="187" t="s">
        <v>238</v>
      </c>
      <c r="F14" s="157" t="s">
        <v>288</v>
      </c>
      <c r="G14" s="157">
        <v>3</v>
      </c>
      <c r="H14" s="157" t="s">
        <v>32</v>
      </c>
      <c r="I14" s="157">
        <v>0</v>
      </c>
      <c r="J14" s="157" t="s">
        <v>338</v>
      </c>
      <c r="K14" s="133" t="s">
        <v>209</v>
      </c>
      <c r="L14" s="21"/>
      <c r="M14" s="20"/>
      <c r="N14" s="127"/>
      <c r="O14" s="190"/>
      <c r="P14" s="189"/>
      <c r="Q14" s="189"/>
      <c r="R14" s="189"/>
      <c r="S14" s="189"/>
      <c r="T14" s="189"/>
      <c r="U14" s="133"/>
    </row>
    <row r="15" spans="3:21" ht="18" customHeight="1">
      <c r="C15" s="20">
        <v>9</v>
      </c>
      <c r="D15" s="128">
        <v>0.5277777777777778</v>
      </c>
      <c r="E15" s="148" t="s">
        <v>245</v>
      </c>
      <c r="F15" s="157" t="s">
        <v>110</v>
      </c>
      <c r="G15" s="157">
        <v>0</v>
      </c>
      <c r="H15" s="157" t="s">
        <v>32</v>
      </c>
      <c r="I15" s="157">
        <v>1</v>
      </c>
      <c r="J15" s="157" t="s">
        <v>45</v>
      </c>
      <c r="K15" s="132" t="s">
        <v>210</v>
      </c>
      <c r="L15" s="21"/>
      <c r="M15" s="20"/>
      <c r="N15" s="127"/>
      <c r="O15" s="190"/>
      <c r="P15" s="189"/>
      <c r="Q15" s="189"/>
      <c r="R15" s="189"/>
      <c r="S15" s="189"/>
      <c r="T15" s="189"/>
      <c r="U15" s="132"/>
    </row>
    <row r="16" spans="3:21" ht="18" customHeight="1">
      <c r="C16" s="23">
        <v>10</v>
      </c>
      <c r="D16" s="127">
        <v>0.5416666666666666</v>
      </c>
      <c r="E16" s="147" t="s">
        <v>342</v>
      </c>
      <c r="F16" s="157" t="s">
        <v>275</v>
      </c>
      <c r="G16" s="157">
        <v>4</v>
      </c>
      <c r="H16" s="157" t="s">
        <v>32</v>
      </c>
      <c r="I16" s="157">
        <v>0</v>
      </c>
      <c r="J16" s="157" t="s">
        <v>358</v>
      </c>
      <c r="K16" s="132" t="s">
        <v>211</v>
      </c>
      <c r="L16" s="21"/>
      <c r="M16" s="20"/>
      <c r="N16" s="127"/>
      <c r="O16" s="190"/>
      <c r="P16" s="189"/>
      <c r="Q16" s="189"/>
      <c r="R16" s="189"/>
      <c r="S16" s="189"/>
      <c r="T16" s="189"/>
      <c r="U16" s="132"/>
    </row>
    <row r="17" spans="3:21" ht="18" customHeight="1">
      <c r="C17" s="20">
        <v>11</v>
      </c>
      <c r="D17" s="127">
        <v>0.5555555555555556</v>
      </c>
      <c r="E17" s="194" t="s">
        <v>238</v>
      </c>
      <c r="F17" s="195" t="s">
        <v>12</v>
      </c>
      <c r="G17" s="195">
        <v>0</v>
      </c>
      <c r="H17" s="195" t="s">
        <v>32</v>
      </c>
      <c r="I17" s="195">
        <v>1</v>
      </c>
      <c r="J17" s="195" t="s">
        <v>338</v>
      </c>
      <c r="K17" s="132" t="s">
        <v>36</v>
      </c>
      <c r="L17" s="21"/>
      <c r="M17" s="20"/>
      <c r="N17" s="127"/>
      <c r="O17" s="190"/>
      <c r="P17" s="189"/>
      <c r="Q17" s="189"/>
      <c r="R17" s="189"/>
      <c r="S17" s="189"/>
      <c r="T17" s="189"/>
      <c r="U17" s="132"/>
    </row>
    <row r="18" spans="3:21" ht="18" customHeight="1">
      <c r="C18" s="20">
        <v>12</v>
      </c>
      <c r="D18" s="127">
        <v>0.5694444444444444</v>
      </c>
      <c r="E18" s="194" t="s">
        <v>238</v>
      </c>
      <c r="F18" s="195" t="s">
        <v>288</v>
      </c>
      <c r="G18" s="195">
        <v>0</v>
      </c>
      <c r="H18" s="195" t="s">
        <v>32</v>
      </c>
      <c r="I18" s="195">
        <v>0</v>
      </c>
      <c r="J18" s="195" t="s">
        <v>267</v>
      </c>
      <c r="K18" s="133" t="s">
        <v>212</v>
      </c>
      <c r="L18" s="21"/>
      <c r="M18" s="20"/>
      <c r="N18" s="127"/>
      <c r="O18" s="190"/>
      <c r="P18" s="189"/>
      <c r="Q18" s="189"/>
      <c r="R18" s="189"/>
      <c r="S18" s="189"/>
      <c r="T18" s="189"/>
      <c r="U18" s="133"/>
    </row>
    <row r="19" spans="3:21" ht="18" customHeight="1">
      <c r="C19" s="23">
        <v>13</v>
      </c>
      <c r="D19" s="128">
        <v>0.5833333333333334</v>
      </c>
      <c r="E19" s="137" t="s">
        <v>344</v>
      </c>
      <c r="F19" s="155" t="s">
        <v>332</v>
      </c>
      <c r="G19" s="155">
        <v>4</v>
      </c>
      <c r="H19" s="155" t="s">
        <v>32</v>
      </c>
      <c r="I19" s="155">
        <v>0</v>
      </c>
      <c r="J19" s="155" t="s">
        <v>45</v>
      </c>
      <c r="K19" s="132" t="s">
        <v>37</v>
      </c>
      <c r="L19" s="21"/>
      <c r="M19" s="20"/>
      <c r="N19" s="127"/>
      <c r="O19" s="190"/>
      <c r="P19" s="189"/>
      <c r="Q19" s="189"/>
      <c r="R19" s="189"/>
      <c r="S19" s="189"/>
      <c r="T19" s="189"/>
      <c r="U19" s="132"/>
    </row>
    <row r="20" spans="3:21" ht="18" customHeight="1">
      <c r="C20" s="20">
        <v>14</v>
      </c>
      <c r="D20" s="127">
        <v>0.5972222222222222</v>
      </c>
      <c r="E20" s="137" t="s">
        <v>343</v>
      </c>
      <c r="F20" s="155" t="s">
        <v>53</v>
      </c>
      <c r="G20" s="155">
        <v>0</v>
      </c>
      <c r="H20" s="155" t="s">
        <v>32</v>
      </c>
      <c r="I20" s="155">
        <v>0</v>
      </c>
      <c r="J20" s="155" t="s">
        <v>340</v>
      </c>
      <c r="K20" s="132" t="s">
        <v>213</v>
      </c>
      <c r="L20" s="21"/>
      <c r="M20" s="23"/>
      <c r="N20" s="128"/>
      <c r="O20" s="190"/>
      <c r="P20" s="189"/>
      <c r="Q20" s="189"/>
      <c r="R20" s="189"/>
      <c r="S20" s="189"/>
      <c r="T20" s="189"/>
      <c r="U20" s="132"/>
    </row>
    <row r="21" spans="3:21" ht="18" customHeight="1">
      <c r="C21" s="20">
        <v>15</v>
      </c>
      <c r="D21" s="128">
        <v>0.611111111111111</v>
      </c>
      <c r="E21" s="137"/>
      <c r="F21" s="155"/>
      <c r="G21" s="155"/>
      <c r="H21" s="155" t="s">
        <v>32</v>
      </c>
      <c r="I21" s="155"/>
      <c r="J21" s="155"/>
      <c r="K21" s="132"/>
      <c r="L21" s="21"/>
      <c r="M21" s="20"/>
      <c r="N21" s="127"/>
      <c r="O21" s="190"/>
      <c r="P21" s="189"/>
      <c r="Q21" s="189"/>
      <c r="R21" s="189"/>
      <c r="S21" s="189"/>
      <c r="T21" s="189"/>
      <c r="U21" s="132"/>
    </row>
    <row r="22" spans="3:21" ht="18" customHeight="1">
      <c r="C22" s="23">
        <v>16</v>
      </c>
      <c r="D22" s="127">
        <v>0.625</v>
      </c>
      <c r="E22" s="137" t="s">
        <v>343</v>
      </c>
      <c r="F22" s="155" t="s">
        <v>332</v>
      </c>
      <c r="G22" s="155">
        <v>0</v>
      </c>
      <c r="H22" s="155" t="s">
        <v>32</v>
      </c>
      <c r="I22" s="155">
        <v>2</v>
      </c>
      <c r="J22" s="155" t="s">
        <v>53</v>
      </c>
      <c r="K22" s="132" t="s">
        <v>216</v>
      </c>
      <c r="L22" s="21"/>
      <c r="M22" s="20"/>
      <c r="N22" s="127"/>
      <c r="O22" s="190"/>
      <c r="P22" s="189"/>
      <c r="Q22" s="189"/>
      <c r="R22" s="189"/>
      <c r="S22" s="189"/>
      <c r="T22" s="189"/>
      <c r="U22" s="132"/>
    </row>
    <row r="23" spans="3:21" ht="18" customHeight="1">
      <c r="C23" s="20">
        <v>17</v>
      </c>
      <c r="D23" s="127">
        <v>0.638888888888889</v>
      </c>
      <c r="E23" s="137" t="s">
        <v>343</v>
      </c>
      <c r="F23" s="155" t="s">
        <v>45</v>
      </c>
      <c r="G23" s="155">
        <v>1</v>
      </c>
      <c r="H23" s="155" t="s">
        <v>32</v>
      </c>
      <c r="I23" s="155">
        <v>4</v>
      </c>
      <c r="J23" s="155" t="s">
        <v>340</v>
      </c>
      <c r="K23" s="132" t="s">
        <v>346</v>
      </c>
      <c r="L23" s="21"/>
      <c r="M23" s="20"/>
      <c r="N23" s="127"/>
      <c r="O23" s="190"/>
      <c r="P23" s="189"/>
      <c r="Q23" s="189"/>
      <c r="R23" s="189"/>
      <c r="S23" s="189"/>
      <c r="T23" s="189"/>
      <c r="U23" s="132"/>
    </row>
    <row r="24" spans="3:21" ht="18" customHeight="1">
      <c r="C24" s="20">
        <v>18</v>
      </c>
      <c r="D24" s="127">
        <v>0.6527777777777778</v>
      </c>
      <c r="E24" s="137"/>
      <c r="F24" s="155"/>
      <c r="G24" s="155"/>
      <c r="H24" s="155" t="s">
        <v>32</v>
      </c>
      <c r="I24" s="155"/>
      <c r="J24" s="155"/>
      <c r="K24" s="132"/>
      <c r="L24" s="21"/>
      <c r="M24" s="20"/>
      <c r="N24" s="127"/>
      <c r="O24" s="190"/>
      <c r="P24" s="189"/>
      <c r="Q24" s="189"/>
      <c r="R24" s="189"/>
      <c r="S24" s="189"/>
      <c r="T24" s="189"/>
      <c r="U24" s="132"/>
    </row>
    <row r="25" spans="3:21" ht="18" customHeight="1">
      <c r="C25" s="23">
        <v>19</v>
      </c>
      <c r="D25" s="127">
        <v>0.6666666666666666</v>
      </c>
      <c r="E25" s="194" t="s">
        <v>343</v>
      </c>
      <c r="F25" s="195" t="s">
        <v>332</v>
      </c>
      <c r="G25" s="195">
        <v>1</v>
      </c>
      <c r="H25" s="195" t="s">
        <v>32</v>
      </c>
      <c r="I25" s="195">
        <v>2</v>
      </c>
      <c r="J25" s="195" t="s">
        <v>340</v>
      </c>
      <c r="K25" s="133" t="s">
        <v>217</v>
      </c>
      <c r="L25" s="21"/>
      <c r="M25" s="20"/>
      <c r="N25" s="127"/>
      <c r="O25" s="190"/>
      <c r="P25" s="189"/>
      <c r="Q25" s="189"/>
      <c r="R25" s="189"/>
      <c r="S25" s="189"/>
      <c r="T25" s="189"/>
      <c r="U25" s="133"/>
    </row>
    <row r="26" spans="3:21" ht="18" customHeight="1" thickBot="1">
      <c r="C26" s="20">
        <v>20</v>
      </c>
      <c r="D26" s="127">
        <v>0.6805555555555555</v>
      </c>
      <c r="E26" s="194" t="s">
        <v>343</v>
      </c>
      <c r="F26" s="196" t="s">
        <v>45</v>
      </c>
      <c r="G26" s="196">
        <v>0</v>
      </c>
      <c r="H26" s="196" t="s">
        <v>32</v>
      </c>
      <c r="I26" s="196">
        <v>7</v>
      </c>
      <c r="J26" s="196" t="s">
        <v>53</v>
      </c>
      <c r="K26" s="132" t="s">
        <v>218</v>
      </c>
      <c r="L26" s="21"/>
      <c r="M26" s="20"/>
      <c r="N26" s="127"/>
      <c r="O26" s="190"/>
      <c r="P26" s="193"/>
      <c r="Q26" s="193"/>
      <c r="R26" s="193"/>
      <c r="S26" s="193"/>
      <c r="T26" s="193"/>
      <c r="U26" s="132"/>
    </row>
    <row r="27" spans="3:21" ht="18" customHeight="1" thickBot="1">
      <c r="C27" s="45"/>
      <c r="D27" s="46"/>
      <c r="E27" s="125"/>
      <c r="F27" s="28"/>
      <c r="G27" s="28"/>
      <c r="H27" s="28"/>
      <c r="I27" s="28"/>
      <c r="J27" s="28"/>
      <c r="K27" s="32"/>
      <c r="L27" s="19"/>
      <c r="M27" s="15"/>
      <c r="N27" s="16"/>
      <c r="O27" s="19"/>
      <c r="P27" s="19"/>
      <c r="Q27" s="19"/>
      <c r="R27" s="19"/>
      <c r="S27" s="19"/>
      <c r="T27" s="19"/>
      <c r="U27" s="17"/>
    </row>
    <row r="28" spans="3:21" ht="27.75" customHeight="1" thickBot="1">
      <c r="C28" s="370">
        <v>40210</v>
      </c>
      <c r="D28" s="371"/>
      <c r="E28" s="374" t="s">
        <v>203</v>
      </c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6"/>
    </row>
    <row r="29" spans="3:21" ht="18" customHeight="1" thickBot="1">
      <c r="C29" s="372"/>
      <c r="D29" s="373"/>
      <c r="E29" s="367" t="s">
        <v>38</v>
      </c>
      <c r="F29" s="368"/>
      <c r="G29" s="368"/>
      <c r="H29" s="368"/>
      <c r="I29" s="368"/>
      <c r="J29" s="369"/>
      <c r="K29" s="13" t="s">
        <v>31</v>
      </c>
      <c r="L29" s="14"/>
      <c r="M29" s="15"/>
      <c r="N29" s="16"/>
      <c r="O29" s="367" t="s">
        <v>39</v>
      </c>
      <c r="P29" s="368"/>
      <c r="Q29" s="368"/>
      <c r="R29" s="368"/>
      <c r="S29" s="368"/>
      <c r="T29" s="369"/>
      <c r="U29" s="31" t="s">
        <v>31</v>
      </c>
    </row>
    <row r="30" spans="3:21" ht="18" customHeight="1" thickBot="1">
      <c r="C30" s="45"/>
      <c r="D30" s="46"/>
      <c r="E30" s="125"/>
      <c r="F30" s="365" t="s">
        <v>259</v>
      </c>
      <c r="G30" s="366"/>
      <c r="H30" s="28"/>
      <c r="I30" s="28"/>
      <c r="J30" s="28"/>
      <c r="K30" s="32"/>
      <c r="L30" s="19"/>
      <c r="M30" s="15"/>
      <c r="N30" s="16"/>
      <c r="O30" s="19"/>
      <c r="P30" s="365" t="s">
        <v>259</v>
      </c>
      <c r="Q30" s="366"/>
      <c r="R30" s="19"/>
      <c r="S30" s="19"/>
      <c r="T30" s="19"/>
      <c r="U30" s="152"/>
    </row>
    <row r="31" spans="3:21" ht="18" customHeight="1">
      <c r="C31" s="18">
        <v>1</v>
      </c>
      <c r="D31" s="126">
        <v>0.375</v>
      </c>
      <c r="E31" s="145" t="s">
        <v>229</v>
      </c>
      <c r="F31" s="146" t="s">
        <v>104</v>
      </c>
      <c r="G31" s="146">
        <v>0</v>
      </c>
      <c r="H31" s="146" t="s">
        <v>32</v>
      </c>
      <c r="I31" s="146">
        <v>5</v>
      </c>
      <c r="J31" s="146" t="s">
        <v>339</v>
      </c>
      <c r="K31" s="131" t="s">
        <v>33</v>
      </c>
      <c r="L31" s="19"/>
      <c r="M31" s="18">
        <v>1</v>
      </c>
      <c r="N31" s="130">
        <f>D31</f>
        <v>0.375</v>
      </c>
      <c r="O31" s="145" t="s">
        <v>228</v>
      </c>
      <c r="P31" s="146" t="s">
        <v>337</v>
      </c>
      <c r="Q31" s="146">
        <v>0</v>
      </c>
      <c r="R31" s="146" t="s">
        <v>32</v>
      </c>
      <c r="S31" s="146">
        <v>1</v>
      </c>
      <c r="T31" s="146" t="s">
        <v>141</v>
      </c>
      <c r="U31" s="131" t="s">
        <v>33</v>
      </c>
    </row>
    <row r="32" spans="3:21" ht="18" customHeight="1">
      <c r="C32" s="20">
        <v>2</v>
      </c>
      <c r="D32" s="127">
        <v>0.3888888888888889</v>
      </c>
      <c r="E32" s="147" t="s">
        <v>231</v>
      </c>
      <c r="F32" s="156" t="s">
        <v>50</v>
      </c>
      <c r="G32" s="156">
        <v>0</v>
      </c>
      <c r="H32" s="156" t="s">
        <v>32</v>
      </c>
      <c r="I32" s="156">
        <v>1</v>
      </c>
      <c r="J32" s="156" t="s">
        <v>137</v>
      </c>
      <c r="K32" s="132" t="s">
        <v>61</v>
      </c>
      <c r="L32" s="21"/>
      <c r="M32" s="20">
        <v>2</v>
      </c>
      <c r="N32" s="127">
        <f>D32</f>
        <v>0.3888888888888889</v>
      </c>
      <c r="O32" s="147" t="s">
        <v>230</v>
      </c>
      <c r="P32" s="156" t="s">
        <v>296</v>
      </c>
      <c r="Q32" s="156">
        <v>0</v>
      </c>
      <c r="R32" s="156" t="s">
        <v>32</v>
      </c>
      <c r="S32" s="156">
        <v>4</v>
      </c>
      <c r="T32" s="156" t="s">
        <v>107</v>
      </c>
      <c r="U32" s="132" t="s">
        <v>73</v>
      </c>
    </row>
    <row r="33" spans="3:21" ht="18" customHeight="1">
      <c r="C33" s="20">
        <v>3</v>
      </c>
      <c r="D33" s="127">
        <v>0.40277777777777773</v>
      </c>
      <c r="E33" s="147" t="s">
        <v>229</v>
      </c>
      <c r="F33" s="156" t="s">
        <v>104</v>
      </c>
      <c r="G33" s="156">
        <v>0</v>
      </c>
      <c r="H33" s="156" t="s">
        <v>32</v>
      </c>
      <c r="I33" s="156">
        <v>6</v>
      </c>
      <c r="J33" s="156" t="s">
        <v>337</v>
      </c>
      <c r="K33" s="132" t="s">
        <v>62</v>
      </c>
      <c r="L33" s="21"/>
      <c r="M33" s="20">
        <v>3</v>
      </c>
      <c r="N33" s="127">
        <f>D33</f>
        <v>0.40277777777777773</v>
      </c>
      <c r="O33" s="147" t="s">
        <v>228</v>
      </c>
      <c r="P33" s="156" t="s">
        <v>339</v>
      </c>
      <c r="Q33" s="156">
        <v>0</v>
      </c>
      <c r="R33" s="156" t="s">
        <v>32</v>
      </c>
      <c r="S33" s="156">
        <v>4</v>
      </c>
      <c r="T33" s="156" t="s">
        <v>141</v>
      </c>
      <c r="U33" s="132" t="s">
        <v>74</v>
      </c>
    </row>
    <row r="34" spans="3:21" ht="18" customHeight="1">
      <c r="C34" s="23">
        <v>4</v>
      </c>
      <c r="D34" s="127">
        <v>0.4166666666666667</v>
      </c>
      <c r="E34" s="148" t="s">
        <v>231</v>
      </c>
      <c r="F34" s="156" t="s">
        <v>50</v>
      </c>
      <c r="G34" s="156">
        <v>1</v>
      </c>
      <c r="H34" s="156" t="s">
        <v>32</v>
      </c>
      <c r="I34" s="156">
        <v>1</v>
      </c>
      <c r="J34" s="156" t="s">
        <v>296</v>
      </c>
      <c r="K34" s="132" t="s">
        <v>63</v>
      </c>
      <c r="L34" s="21"/>
      <c r="M34" s="20">
        <v>4</v>
      </c>
      <c r="N34" s="127">
        <v>0.4166666666666667</v>
      </c>
      <c r="O34" s="148" t="s">
        <v>230</v>
      </c>
      <c r="P34" s="156" t="s">
        <v>137</v>
      </c>
      <c r="Q34" s="156">
        <v>0</v>
      </c>
      <c r="R34" s="156" t="s">
        <v>32</v>
      </c>
      <c r="S34" s="156">
        <v>5</v>
      </c>
      <c r="T34" s="156" t="s">
        <v>107</v>
      </c>
      <c r="U34" s="132" t="s">
        <v>75</v>
      </c>
    </row>
    <row r="35" spans="3:21" ht="18" customHeight="1">
      <c r="C35" s="20">
        <v>5</v>
      </c>
      <c r="D35" s="127">
        <v>0.4305555555555556</v>
      </c>
      <c r="E35" s="148" t="s">
        <v>228</v>
      </c>
      <c r="F35" s="156" t="s">
        <v>104</v>
      </c>
      <c r="G35" s="156">
        <v>0</v>
      </c>
      <c r="H35" s="156" t="s">
        <v>32</v>
      </c>
      <c r="I35" s="156">
        <v>9</v>
      </c>
      <c r="J35" s="156" t="s">
        <v>141</v>
      </c>
      <c r="K35" s="132" t="s">
        <v>34</v>
      </c>
      <c r="L35" s="21"/>
      <c r="M35" s="20">
        <v>5</v>
      </c>
      <c r="N35" s="127">
        <v>0.4305555555555556</v>
      </c>
      <c r="O35" s="148" t="s">
        <v>228</v>
      </c>
      <c r="P35" s="156" t="s">
        <v>339</v>
      </c>
      <c r="Q35" s="156">
        <v>2</v>
      </c>
      <c r="R35" s="156" t="s">
        <v>32</v>
      </c>
      <c r="S35" s="156">
        <v>2</v>
      </c>
      <c r="T35" s="156" t="s">
        <v>337</v>
      </c>
      <c r="U35" s="132" t="s">
        <v>34</v>
      </c>
    </row>
    <row r="36" spans="3:21" ht="18" customHeight="1">
      <c r="C36" s="20">
        <v>6</v>
      </c>
      <c r="D36" s="127">
        <v>0.4444444444444444</v>
      </c>
      <c r="E36" s="148" t="s">
        <v>230</v>
      </c>
      <c r="F36" s="156" t="s">
        <v>50</v>
      </c>
      <c r="G36" s="156">
        <v>0</v>
      </c>
      <c r="H36" s="156" t="s">
        <v>32</v>
      </c>
      <c r="I36" s="156">
        <v>2</v>
      </c>
      <c r="J36" s="156" t="s">
        <v>107</v>
      </c>
      <c r="K36" s="132" t="s">
        <v>64</v>
      </c>
      <c r="L36" s="21"/>
      <c r="M36" s="20">
        <v>6</v>
      </c>
      <c r="N36" s="127">
        <v>0.4444444444444444</v>
      </c>
      <c r="O36" s="148" t="s">
        <v>230</v>
      </c>
      <c r="P36" s="156" t="s">
        <v>137</v>
      </c>
      <c r="Q36" s="156">
        <v>1</v>
      </c>
      <c r="R36" s="156" t="s">
        <v>32</v>
      </c>
      <c r="S36" s="156">
        <v>0</v>
      </c>
      <c r="T36" s="156" t="s">
        <v>296</v>
      </c>
      <c r="U36" s="132" t="s">
        <v>76</v>
      </c>
    </row>
    <row r="37" spans="3:21" ht="18" customHeight="1">
      <c r="C37" s="23">
        <v>7</v>
      </c>
      <c r="D37" s="127">
        <v>0.4583333333333333</v>
      </c>
      <c r="E37" s="148" t="s">
        <v>235</v>
      </c>
      <c r="F37" s="156" t="s">
        <v>276</v>
      </c>
      <c r="G37" s="156">
        <v>0</v>
      </c>
      <c r="H37" s="156" t="s">
        <v>32</v>
      </c>
      <c r="I37" s="156">
        <v>4</v>
      </c>
      <c r="J37" s="156" t="s">
        <v>290</v>
      </c>
      <c r="K37" s="132" t="s">
        <v>35</v>
      </c>
      <c r="L37" s="21"/>
      <c r="M37" s="20">
        <v>7</v>
      </c>
      <c r="N37" s="127">
        <f aca="true" t="shared" si="0" ref="N37:N54">D37</f>
        <v>0.4583333333333333</v>
      </c>
      <c r="O37" s="148" t="s">
        <v>235</v>
      </c>
      <c r="P37" s="156" t="s">
        <v>145</v>
      </c>
      <c r="Q37" s="156">
        <v>0</v>
      </c>
      <c r="R37" s="156" t="s">
        <v>32</v>
      </c>
      <c r="S37" s="156">
        <v>0</v>
      </c>
      <c r="T37" s="156" t="s">
        <v>11</v>
      </c>
      <c r="U37" s="132" t="s">
        <v>35</v>
      </c>
    </row>
    <row r="38" spans="3:21" ht="18" customHeight="1">
      <c r="C38" s="20">
        <v>8</v>
      </c>
      <c r="D38" s="127">
        <v>0.47222222222222227</v>
      </c>
      <c r="E38" s="147" t="s">
        <v>237</v>
      </c>
      <c r="F38" s="156" t="s">
        <v>143</v>
      </c>
      <c r="G38" s="156">
        <v>0</v>
      </c>
      <c r="H38" s="156" t="s">
        <v>32</v>
      </c>
      <c r="I38" s="156">
        <v>1</v>
      </c>
      <c r="J38" s="156" t="s">
        <v>136</v>
      </c>
      <c r="K38" s="133" t="s">
        <v>66</v>
      </c>
      <c r="L38" s="21"/>
      <c r="M38" s="20">
        <v>8</v>
      </c>
      <c r="N38" s="127">
        <f t="shared" si="0"/>
        <v>0.47222222222222227</v>
      </c>
      <c r="O38" s="147" t="s">
        <v>237</v>
      </c>
      <c r="P38" s="156" t="s">
        <v>335</v>
      </c>
      <c r="Q38" s="156">
        <v>5</v>
      </c>
      <c r="R38" s="156" t="s">
        <v>32</v>
      </c>
      <c r="S38" s="156">
        <v>0</v>
      </c>
      <c r="T38" s="156" t="s">
        <v>112</v>
      </c>
      <c r="U38" s="133" t="s">
        <v>77</v>
      </c>
    </row>
    <row r="39" spans="3:21" ht="18" customHeight="1">
      <c r="C39" s="20">
        <v>9</v>
      </c>
      <c r="D39" s="127">
        <v>0.4861111111111111</v>
      </c>
      <c r="E39" s="147" t="s">
        <v>234</v>
      </c>
      <c r="F39" s="156" t="s">
        <v>276</v>
      </c>
      <c r="G39" s="156">
        <v>0</v>
      </c>
      <c r="H39" s="156" t="s">
        <v>32</v>
      </c>
      <c r="I39" s="156">
        <v>0</v>
      </c>
      <c r="J39" s="156" t="s">
        <v>145</v>
      </c>
      <c r="K39" s="132" t="s">
        <v>67</v>
      </c>
      <c r="L39" s="21"/>
      <c r="M39" s="20">
        <v>9</v>
      </c>
      <c r="N39" s="127">
        <f t="shared" si="0"/>
        <v>0.4861111111111111</v>
      </c>
      <c r="O39" s="147" t="s">
        <v>234</v>
      </c>
      <c r="P39" s="156" t="s">
        <v>290</v>
      </c>
      <c r="Q39" s="156">
        <v>2</v>
      </c>
      <c r="R39" s="156" t="s">
        <v>32</v>
      </c>
      <c r="S39" s="156">
        <v>2</v>
      </c>
      <c r="T39" s="156" t="s">
        <v>11</v>
      </c>
      <c r="U39" s="132" t="s">
        <v>78</v>
      </c>
    </row>
    <row r="40" spans="3:21" ht="18" customHeight="1">
      <c r="C40" s="23">
        <v>10</v>
      </c>
      <c r="D40" s="128">
        <v>0.5</v>
      </c>
      <c r="E40" s="147" t="s">
        <v>236</v>
      </c>
      <c r="F40" s="156" t="s">
        <v>143</v>
      </c>
      <c r="G40" s="156">
        <v>0</v>
      </c>
      <c r="H40" s="156" t="s">
        <v>32</v>
      </c>
      <c r="I40" s="156">
        <v>4</v>
      </c>
      <c r="J40" s="156" t="s">
        <v>335</v>
      </c>
      <c r="K40" s="132" t="s">
        <v>65</v>
      </c>
      <c r="L40" s="21"/>
      <c r="M40" s="20">
        <v>10</v>
      </c>
      <c r="N40" s="127">
        <f t="shared" si="0"/>
        <v>0.5</v>
      </c>
      <c r="O40" s="147" t="s">
        <v>236</v>
      </c>
      <c r="P40" s="156" t="s">
        <v>136</v>
      </c>
      <c r="Q40" s="156">
        <v>2</v>
      </c>
      <c r="R40" s="156" t="s">
        <v>32</v>
      </c>
      <c r="S40" s="156">
        <v>0</v>
      </c>
      <c r="T40" s="156" t="s">
        <v>112</v>
      </c>
      <c r="U40" s="132" t="s">
        <v>79</v>
      </c>
    </row>
    <row r="41" spans="3:21" ht="18" customHeight="1">
      <c r="C41" s="20">
        <v>11</v>
      </c>
      <c r="D41" s="127">
        <v>0.513888888888889</v>
      </c>
      <c r="E41" s="147" t="s">
        <v>234</v>
      </c>
      <c r="F41" s="156" t="s">
        <v>276</v>
      </c>
      <c r="G41" s="156">
        <v>2</v>
      </c>
      <c r="H41" s="156" t="s">
        <v>32</v>
      </c>
      <c r="I41" s="156">
        <v>1</v>
      </c>
      <c r="J41" s="156" t="s">
        <v>11</v>
      </c>
      <c r="K41" s="132" t="s">
        <v>36</v>
      </c>
      <c r="L41" s="21"/>
      <c r="M41" s="20">
        <v>11</v>
      </c>
      <c r="N41" s="127">
        <f t="shared" si="0"/>
        <v>0.513888888888889</v>
      </c>
      <c r="O41" s="147" t="s">
        <v>234</v>
      </c>
      <c r="P41" s="156" t="s">
        <v>290</v>
      </c>
      <c r="Q41" s="156">
        <v>0</v>
      </c>
      <c r="R41" s="156" t="s">
        <v>32</v>
      </c>
      <c r="S41" s="156">
        <v>1</v>
      </c>
      <c r="T41" s="156" t="s">
        <v>145</v>
      </c>
      <c r="U41" s="132" t="s">
        <v>36</v>
      </c>
    </row>
    <row r="42" spans="3:21" ht="18" customHeight="1">
      <c r="C42" s="20">
        <v>12</v>
      </c>
      <c r="D42" s="127">
        <v>0.5277777777777778</v>
      </c>
      <c r="E42" s="147" t="s">
        <v>236</v>
      </c>
      <c r="F42" s="156" t="s">
        <v>143</v>
      </c>
      <c r="G42" s="156">
        <v>1</v>
      </c>
      <c r="H42" s="156" t="s">
        <v>32</v>
      </c>
      <c r="I42" s="156">
        <v>0</v>
      </c>
      <c r="J42" s="156" t="s">
        <v>112</v>
      </c>
      <c r="K42" s="133" t="s">
        <v>68</v>
      </c>
      <c r="L42" s="21"/>
      <c r="M42" s="20">
        <v>12</v>
      </c>
      <c r="N42" s="127">
        <f t="shared" si="0"/>
        <v>0.5277777777777778</v>
      </c>
      <c r="O42" s="147" t="s">
        <v>236</v>
      </c>
      <c r="P42" s="156" t="s">
        <v>136</v>
      </c>
      <c r="Q42" s="156">
        <v>3</v>
      </c>
      <c r="R42" s="156" t="s">
        <v>32</v>
      </c>
      <c r="S42" s="156">
        <v>1</v>
      </c>
      <c r="T42" s="156" t="s">
        <v>335</v>
      </c>
      <c r="U42" s="133" t="s">
        <v>80</v>
      </c>
    </row>
    <row r="43" spans="3:21" ht="18" customHeight="1">
      <c r="C43" s="23">
        <v>13</v>
      </c>
      <c r="D43" s="127">
        <v>0.5416666666666666</v>
      </c>
      <c r="E43" s="147" t="s">
        <v>242</v>
      </c>
      <c r="F43" s="156" t="s">
        <v>295</v>
      </c>
      <c r="G43" s="156">
        <v>0</v>
      </c>
      <c r="H43" s="156" t="s">
        <v>32</v>
      </c>
      <c r="I43" s="156">
        <v>5</v>
      </c>
      <c r="J43" s="156" t="s">
        <v>142</v>
      </c>
      <c r="K43" s="132" t="s">
        <v>37</v>
      </c>
      <c r="L43" s="21"/>
      <c r="M43" s="20">
        <v>13</v>
      </c>
      <c r="N43" s="127">
        <f t="shared" si="0"/>
        <v>0.5416666666666666</v>
      </c>
      <c r="O43" s="147" t="s">
        <v>241</v>
      </c>
      <c r="P43" s="156" t="s">
        <v>15</v>
      </c>
      <c r="Q43" s="156">
        <v>2</v>
      </c>
      <c r="R43" s="156" t="s">
        <v>32</v>
      </c>
      <c r="S43" s="156">
        <v>0</v>
      </c>
      <c r="T43" s="156" t="s">
        <v>255</v>
      </c>
      <c r="U43" s="132" t="s">
        <v>37</v>
      </c>
    </row>
    <row r="44" spans="3:21" ht="18" customHeight="1">
      <c r="C44" s="20">
        <v>14</v>
      </c>
      <c r="D44" s="128">
        <v>0.5555555555555556</v>
      </c>
      <c r="E44" s="194" t="s">
        <v>244</v>
      </c>
      <c r="F44" s="195" t="s">
        <v>56</v>
      </c>
      <c r="G44" s="195">
        <v>1</v>
      </c>
      <c r="H44" s="195" t="s">
        <v>32</v>
      </c>
      <c r="I44" s="195">
        <v>1</v>
      </c>
      <c r="J44" s="195" t="s">
        <v>98</v>
      </c>
      <c r="K44" s="132" t="s">
        <v>81</v>
      </c>
      <c r="L44" s="21"/>
      <c r="M44" s="23">
        <v>14</v>
      </c>
      <c r="N44" s="128">
        <f t="shared" si="0"/>
        <v>0.5555555555555556</v>
      </c>
      <c r="O44" s="194" t="s">
        <v>243</v>
      </c>
      <c r="P44" s="195" t="s">
        <v>109</v>
      </c>
      <c r="Q44" s="195">
        <v>2</v>
      </c>
      <c r="R44" s="195" t="s">
        <v>32</v>
      </c>
      <c r="S44" s="195">
        <v>0</v>
      </c>
      <c r="T44" s="195" t="s">
        <v>96</v>
      </c>
      <c r="U44" s="132" t="s">
        <v>81</v>
      </c>
    </row>
    <row r="45" spans="3:21" ht="18" customHeight="1">
      <c r="C45" s="20">
        <v>15</v>
      </c>
      <c r="D45" s="127">
        <v>0.5694444444444444</v>
      </c>
      <c r="E45" s="147" t="s">
        <v>241</v>
      </c>
      <c r="F45" s="156" t="s">
        <v>295</v>
      </c>
      <c r="G45" s="156">
        <v>1</v>
      </c>
      <c r="H45" s="156" t="s">
        <v>32</v>
      </c>
      <c r="I45" s="156">
        <v>4</v>
      </c>
      <c r="J45" s="156" t="s">
        <v>15</v>
      </c>
      <c r="K45" s="132" t="s">
        <v>82</v>
      </c>
      <c r="L45" s="21"/>
      <c r="M45" s="20">
        <v>15</v>
      </c>
      <c r="N45" s="127">
        <f t="shared" si="0"/>
        <v>0.5694444444444444</v>
      </c>
      <c r="O45" s="147" t="s">
        <v>241</v>
      </c>
      <c r="P45" s="156" t="s">
        <v>142</v>
      </c>
      <c r="Q45" s="156">
        <v>4</v>
      </c>
      <c r="R45" s="156" t="s">
        <v>32</v>
      </c>
      <c r="S45" s="156">
        <v>0</v>
      </c>
      <c r="T45" s="156" t="s">
        <v>255</v>
      </c>
      <c r="U45" s="132" t="s">
        <v>82</v>
      </c>
    </row>
    <row r="46" spans="3:21" ht="18" customHeight="1">
      <c r="C46" s="23">
        <v>16</v>
      </c>
      <c r="D46" s="128">
        <v>0.5833333333333334</v>
      </c>
      <c r="E46" s="194" t="s">
        <v>243</v>
      </c>
      <c r="F46" s="195" t="s">
        <v>56</v>
      </c>
      <c r="G46" s="195">
        <v>0</v>
      </c>
      <c r="H46" s="195" t="s">
        <v>32</v>
      </c>
      <c r="I46" s="195">
        <v>3</v>
      </c>
      <c r="J46" s="195" t="s">
        <v>109</v>
      </c>
      <c r="K46" s="132" t="s">
        <v>83</v>
      </c>
      <c r="L46" s="21"/>
      <c r="M46" s="20">
        <v>16</v>
      </c>
      <c r="N46" s="127">
        <f t="shared" si="0"/>
        <v>0.5833333333333334</v>
      </c>
      <c r="O46" s="194" t="s">
        <v>243</v>
      </c>
      <c r="P46" s="195" t="s">
        <v>98</v>
      </c>
      <c r="Q46" s="195">
        <v>0</v>
      </c>
      <c r="R46" s="195" t="s">
        <v>32</v>
      </c>
      <c r="S46" s="195">
        <v>2</v>
      </c>
      <c r="T46" s="195" t="s">
        <v>96</v>
      </c>
      <c r="U46" s="132" t="s">
        <v>83</v>
      </c>
    </row>
    <row r="47" spans="3:21" ht="18" customHeight="1">
      <c r="C47" s="20">
        <v>17</v>
      </c>
      <c r="D47" s="127">
        <v>0.5972222222222222</v>
      </c>
      <c r="E47" s="147" t="s">
        <v>241</v>
      </c>
      <c r="F47" s="156" t="s">
        <v>295</v>
      </c>
      <c r="G47" s="156">
        <v>2</v>
      </c>
      <c r="H47" s="156" t="s">
        <v>32</v>
      </c>
      <c r="I47" s="156">
        <v>0</v>
      </c>
      <c r="J47" s="156" t="s">
        <v>255</v>
      </c>
      <c r="K47" s="132" t="s">
        <v>84</v>
      </c>
      <c r="L47" s="21"/>
      <c r="M47" s="20">
        <v>17</v>
      </c>
      <c r="N47" s="127">
        <f t="shared" si="0"/>
        <v>0.5972222222222222</v>
      </c>
      <c r="O47" s="147" t="s">
        <v>241</v>
      </c>
      <c r="P47" s="156" t="s">
        <v>142</v>
      </c>
      <c r="Q47" s="156">
        <v>1</v>
      </c>
      <c r="R47" s="156" t="s">
        <v>32</v>
      </c>
      <c r="S47" s="156">
        <v>2</v>
      </c>
      <c r="T47" s="156" t="s">
        <v>15</v>
      </c>
      <c r="U47" s="132" t="s">
        <v>84</v>
      </c>
    </row>
    <row r="48" spans="3:21" ht="18" customHeight="1">
      <c r="C48" s="20">
        <v>18</v>
      </c>
      <c r="D48" s="127">
        <v>0.611111111111111</v>
      </c>
      <c r="E48" s="233" t="s">
        <v>243</v>
      </c>
      <c r="F48" s="234" t="s">
        <v>56</v>
      </c>
      <c r="G48" s="235">
        <v>0</v>
      </c>
      <c r="H48" s="234" t="s">
        <v>32</v>
      </c>
      <c r="I48" s="234">
        <v>5</v>
      </c>
      <c r="J48" s="234" t="s">
        <v>96</v>
      </c>
      <c r="K48" s="132" t="s">
        <v>85</v>
      </c>
      <c r="L48" s="21"/>
      <c r="M48" s="20">
        <v>18</v>
      </c>
      <c r="N48" s="127">
        <f t="shared" si="0"/>
        <v>0.611111111111111</v>
      </c>
      <c r="O48" s="194" t="s">
        <v>243</v>
      </c>
      <c r="P48" s="195" t="s">
        <v>98</v>
      </c>
      <c r="Q48" s="195">
        <v>1</v>
      </c>
      <c r="R48" s="195" t="s">
        <v>32</v>
      </c>
      <c r="S48" s="195">
        <v>0</v>
      </c>
      <c r="T48" s="195" t="s">
        <v>109</v>
      </c>
      <c r="U48" s="132" t="s">
        <v>85</v>
      </c>
    </row>
    <row r="49" spans="3:21" ht="18" customHeight="1">
      <c r="C49" s="23">
        <v>19</v>
      </c>
      <c r="D49" s="127">
        <v>0.625</v>
      </c>
      <c r="E49" s="137" t="s">
        <v>248</v>
      </c>
      <c r="F49" s="155" t="s">
        <v>266</v>
      </c>
      <c r="G49" s="155">
        <v>0</v>
      </c>
      <c r="H49" s="155" t="s">
        <v>32</v>
      </c>
      <c r="I49" s="155">
        <v>5</v>
      </c>
      <c r="J49" s="155" t="s">
        <v>139</v>
      </c>
      <c r="K49" s="133" t="s">
        <v>86</v>
      </c>
      <c r="L49" s="21"/>
      <c r="M49" s="20">
        <v>19</v>
      </c>
      <c r="N49" s="127">
        <f t="shared" si="0"/>
        <v>0.625</v>
      </c>
      <c r="O49" s="137" t="s">
        <v>247</v>
      </c>
      <c r="P49" s="155" t="s">
        <v>50</v>
      </c>
      <c r="Q49" s="155">
        <v>1</v>
      </c>
      <c r="R49" s="155" t="s">
        <v>32</v>
      </c>
      <c r="S49" s="155">
        <v>4</v>
      </c>
      <c r="T49" s="155" t="s">
        <v>283</v>
      </c>
      <c r="U49" s="133" t="s">
        <v>86</v>
      </c>
    </row>
    <row r="50" spans="3:21" ht="18" customHeight="1">
      <c r="C50" s="20">
        <v>20</v>
      </c>
      <c r="D50" s="127">
        <v>0.638888888888889</v>
      </c>
      <c r="E50" s="137" t="s">
        <v>347</v>
      </c>
      <c r="F50" s="141" t="s">
        <v>140</v>
      </c>
      <c r="G50" s="141">
        <v>2</v>
      </c>
      <c r="H50" s="141" t="s">
        <v>32</v>
      </c>
      <c r="I50" s="141">
        <v>1</v>
      </c>
      <c r="J50" s="141" t="s">
        <v>143</v>
      </c>
      <c r="K50" s="132" t="s">
        <v>87</v>
      </c>
      <c r="L50" s="21"/>
      <c r="M50" s="20">
        <v>20</v>
      </c>
      <c r="N50" s="127">
        <f t="shared" si="0"/>
        <v>0.638888888888889</v>
      </c>
      <c r="O50" s="137" t="s">
        <v>223</v>
      </c>
      <c r="P50" s="141" t="s">
        <v>279</v>
      </c>
      <c r="Q50" s="141">
        <v>0</v>
      </c>
      <c r="R50" s="141" t="s">
        <v>32</v>
      </c>
      <c r="S50" s="141">
        <v>0</v>
      </c>
      <c r="T50" s="141" t="s">
        <v>291</v>
      </c>
      <c r="U50" s="132" t="s">
        <v>87</v>
      </c>
    </row>
    <row r="51" spans="3:21" ht="18" customHeight="1">
      <c r="C51" s="20">
        <v>21</v>
      </c>
      <c r="D51" s="127">
        <v>0.6527777777777778</v>
      </c>
      <c r="E51" s="137" t="s">
        <v>247</v>
      </c>
      <c r="F51" s="155" t="s">
        <v>266</v>
      </c>
      <c r="G51" s="155">
        <v>0</v>
      </c>
      <c r="H51" s="155" t="s">
        <v>32</v>
      </c>
      <c r="I51" s="155">
        <v>2</v>
      </c>
      <c r="J51" s="155" t="s">
        <v>50</v>
      </c>
      <c r="K51" s="132" t="s">
        <v>88</v>
      </c>
      <c r="L51" s="21"/>
      <c r="M51" s="20">
        <v>21</v>
      </c>
      <c r="N51" s="127">
        <f t="shared" si="0"/>
        <v>0.6527777777777778</v>
      </c>
      <c r="O51" s="137" t="s">
        <v>247</v>
      </c>
      <c r="P51" s="155" t="s">
        <v>139</v>
      </c>
      <c r="Q51" s="155">
        <v>2</v>
      </c>
      <c r="R51" s="155" t="s">
        <v>32</v>
      </c>
      <c r="S51" s="155">
        <v>2</v>
      </c>
      <c r="T51" s="155" t="s">
        <v>283</v>
      </c>
      <c r="U51" s="132" t="s">
        <v>88</v>
      </c>
    </row>
    <row r="52" spans="3:21" ht="18" customHeight="1">
      <c r="C52" s="23">
        <v>22</v>
      </c>
      <c r="D52" s="127">
        <v>0.6666666666666666</v>
      </c>
      <c r="E52" s="138" t="s">
        <v>223</v>
      </c>
      <c r="F52" s="155" t="s">
        <v>140</v>
      </c>
      <c r="G52" s="155">
        <v>0</v>
      </c>
      <c r="H52" s="155" t="s">
        <v>32</v>
      </c>
      <c r="I52" s="155">
        <v>7</v>
      </c>
      <c r="J52" s="155" t="s">
        <v>279</v>
      </c>
      <c r="K52" s="133" t="s">
        <v>89</v>
      </c>
      <c r="L52" s="21"/>
      <c r="M52" s="20">
        <v>22</v>
      </c>
      <c r="N52" s="127">
        <f t="shared" si="0"/>
        <v>0.6666666666666666</v>
      </c>
      <c r="O52" s="138" t="s">
        <v>223</v>
      </c>
      <c r="P52" s="155" t="s">
        <v>143</v>
      </c>
      <c r="Q52" s="155">
        <v>1</v>
      </c>
      <c r="R52" s="155" t="s">
        <v>32</v>
      </c>
      <c r="S52" s="155">
        <v>1</v>
      </c>
      <c r="T52" s="155" t="s">
        <v>291</v>
      </c>
      <c r="U52" s="133" t="s">
        <v>89</v>
      </c>
    </row>
    <row r="53" spans="3:21" ht="18" customHeight="1">
      <c r="C53" s="20">
        <v>23</v>
      </c>
      <c r="D53" s="127">
        <v>0.6805555555555555</v>
      </c>
      <c r="E53" s="137" t="s">
        <v>247</v>
      </c>
      <c r="F53" s="141" t="s">
        <v>266</v>
      </c>
      <c r="G53" s="141">
        <v>0</v>
      </c>
      <c r="H53" s="141" t="s">
        <v>32</v>
      </c>
      <c r="I53" s="141">
        <v>4</v>
      </c>
      <c r="J53" s="141" t="s">
        <v>283</v>
      </c>
      <c r="K53" s="132" t="s">
        <v>90</v>
      </c>
      <c r="L53" s="21"/>
      <c r="M53" s="20">
        <v>23</v>
      </c>
      <c r="N53" s="127">
        <f t="shared" si="0"/>
        <v>0.6805555555555555</v>
      </c>
      <c r="O53" s="137" t="s">
        <v>247</v>
      </c>
      <c r="P53" s="141" t="s">
        <v>139</v>
      </c>
      <c r="Q53" s="141">
        <v>2</v>
      </c>
      <c r="R53" s="141" t="s">
        <v>32</v>
      </c>
      <c r="S53" s="141">
        <v>0</v>
      </c>
      <c r="T53" s="141" t="s">
        <v>50</v>
      </c>
      <c r="U53" s="132" t="s">
        <v>90</v>
      </c>
    </row>
    <row r="54" spans="3:21" ht="18" customHeight="1" thickBot="1">
      <c r="C54" s="22">
        <v>24</v>
      </c>
      <c r="D54" s="129">
        <v>0.6944444444444445</v>
      </c>
      <c r="E54" s="142" t="s">
        <v>223</v>
      </c>
      <c r="F54" s="144" t="s">
        <v>140</v>
      </c>
      <c r="G54" s="143">
        <v>0</v>
      </c>
      <c r="H54" s="143" t="s">
        <v>32</v>
      </c>
      <c r="I54" s="143">
        <v>3</v>
      </c>
      <c r="J54" s="143" t="s">
        <v>291</v>
      </c>
      <c r="K54" s="134" t="s">
        <v>91</v>
      </c>
      <c r="L54" s="21"/>
      <c r="M54" s="22">
        <v>24</v>
      </c>
      <c r="N54" s="129">
        <f t="shared" si="0"/>
        <v>0.6944444444444445</v>
      </c>
      <c r="O54" s="142" t="s">
        <v>223</v>
      </c>
      <c r="P54" s="143" t="s">
        <v>143</v>
      </c>
      <c r="Q54" s="143">
        <v>0</v>
      </c>
      <c r="R54" s="143" t="s">
        <v>32</v>
      </c>
      <c r="S54" s="143">
        <v>4</v>
      </c>
      <c r="T54" s="143" t="s">
        <v>279</v>
      </c>
      <c r="U54" s="134" t="s">
        <v>91</v>
      </c>
    </row>
    <row r="55" spans="3:21" ht="18" customHeight="1" thickBot="1">
      <c r="C55" s="29"/>
      <c r="D55" s="30"/>
      <c r="E55" s="28"/>
      <c r="F55" s="28"/>
      <c r="G55" s="28"/>
      <c r="H55" s="28"/>
      <c r="I55" s="28"/>
      <c r="J55" s="28"/>
      <c r="K55" s="32"/>
      <c r="L55" s="21"/>
      <c r="M55" s="21"/>
      <c r="N55" s="30"/>
      <c r="O55" s="28"/>
      <c r="P55" s="28"/>
      <c r="Q55" s="28"/>
      <c r="R55" s="28"/>
      <c r="S55" s="28"/>
      <c r="T55" s="28"/>
      <c r="U55" s="34"/>
    </row>
    <row r="56" spans="3:21" ht="25.5" customHeight="1" thickBot="1">
      <c r="C56" s="370">
        <v>40210</v>
      </c>
      <c r="D56" s="371"/>
      <c r="E56" s="374" t="s">
        <v>422</v>
      </c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6"/>
    </row>
    <row r="57" spans="3:21" ht="18" customHeight="1" thickBot="1">
      <c r="C57" s="372"/>
      <c r="D57" s="373"/>
      <c r="E57" s="367" t="s">
        <v>69</v>
      </c>
      <c r="F57" s="368"/>
      <c r="G57" s="368"/>
      <c r="H57" s="368"/>
      <c r="I57" s="368"/>
      <c r="J57" s="369"/>
      <c r="K57" s="13" t="s">
        <v>31</v>
      </c>
      <c r="L57" s="14"/>
      <c r="M57" s="15"/>
      <c r="N57" s="16"/>
      <c r="O57" s="367" t="s">
        <v>70</v>
      </c>
      <c r="P57" s="368"/>
      <c r="Q57" s="368"/>
      <c r="R57" s="368"/>
      <c r="S57" s="368"/>
      <c r="T57" s="369"/>
      <c r="U57" s="31" t="s">
        <v>31</v>
      </c>
    </row>
    <row r="58" spans="3:21" ht="18" customHeight="1" thickBot="1">
      <c r="C58" s="45"/>
      <c r="D58" s="46"/>
      <c r="E58" s="125"/>
      <c r="F58" s="365" t="s">
        <v>259</v>
      </c>
      <c r="G58" s="366"/>
      <c r="H58" s="28"/>
      <c r="I58" s="28"/>
      <c r="J58" s="28"/>
      <c r="K58" s="32"/>
      <c r="L58" s="19"/>
      <c r="M58" s="15"/>
      <c r="N58" s="16"/>
      <c r="O58" s="19"/>
      <c r="P58" s="365" t="s">
        <v>259</v>
      </c>
      <c r="Q58" s="366"/>
      <c r="R58" s="19"/>
      <c r="S58" s="19"/>
      <c r="T58" s="19"/>
      <c r="U58" s="152"/>
    </row>
    <row r="59" spans="3:21" ht="18" customHeight="1">
      <c r="C59" s="18">
        <v>1</v>
      </c>
      <c r="D59" s="126">
        <v>0.375</v>
      </c>
      <c r="E59" s="145" t="s">
        <v>72</v>
      </c>
      <c r="F59" s="146" t="s">
        <v>327</v>
      </c>
      <c r="G59" s="146">
        <v>3</v>
      </c>
      <c r="H59" s="146" t="s">
        <v>32</v>
      </c>
      <c r="I59" s="146">
        <v>0</v>
      </c>
      <c r="J59" s="146" t="s">
        <v>289</v>
      </c>
      <c r="K59" s="131" t="s">
        <v>33</v>
      </c>
      <c r="L59" s="19"/>
      <c r="M59" s="18">
        <v>1</v>
      </c>
      <c r="N59" s="130">
        <f>D59</f>
        <v>0.375</v>
      </c>
      <c r="O59" s="145" t="s">
        <v>219</v>
      </c>
      <c r="P59" s="146" t="s">
        <v>329</v>
      </c>
      <c r="Q59" s="146">
        <v>2</v>
      </c>
      <c r="R59" s="146" t="s">
        <v>32</v>
      </c>
      <c r="S59" s="146">
        <v>0</v>
      </c>
      <c r="T59" s="146" t="s">
        <v>16</v>
      </c>
      <c r="U59" s="131" t="s">
        <v>33</v>
      </c>
    </row>
    <row r="60" spans="3:21" ht="18" customHeight="1">
      <c r="C60" s="20">
        <v>2</v>
      </c>
      <c r="D60" s="127">
        <v>0.3888888888888889</v>
      </c>
      <c r="E60" s="147" t="s">
        <v>233</v>
      </c>
      <c r="F60" s="156" t="s">
        <v>280</v>
      </c>
      <c r="G60" s="156">
        <v>1</v>
      </c>
      <c r="H60" s="156" t="s">
        <v>32</v>
      </c>
      <c r="I60" s="156">
        <v>5</v>
      </c>
      <c r="J60" s="156" t="s">
        <v>118</v>
      </c>
      <c r="K60" s="132" t="s">
        <v>61</v>
      </c>
      <c r="L60" s="21"/>
      <c r="M60" s="20">
        <v>2</v>
      </c>
      <c r="N60" s="127">
        <f>D60</f>
        <v>0.3888888888888889</v>
      </c>
      <c r="O60" s="147" t="s">
        <v>232</v>
      </c>
      <c r="P60" s="156" t="s">
        <v>95</v>
      </c>
      <c r="Q60" s="156">
        <v>3</v>
      </c>
      <c r="R60" s="156" t="s">
        <v>32</v>
      </c>
      <c r="S60" s="156">
        <v>3</v>
      </c>
      <c r="T60" s="156" t="s">
        <v>301</v>
      </c>
      <c r="U60" s="132" t="s">
        <v>61</v>
      </c>
    </row>
    <row r="61" spans="3:21" ht="18" customHeight="1">
      <c r="C61" s="20">
        <v>3</v>
      </c>
      <c r="D61" s="127">
        <v>0.40277777777777773</v>
      </c>
      <c r="E61" s="147" t="s">
        <v>219</v>
      </c>
      <c r="F61" s="156" t="s">
        <v>327</v>
      </c>
      <c r="G61" s="156">
        <v>2</v>
      </c>
      <c r="H61" s="156" t="s">
        <v>32</v>
      </c>
      <c r="I61" s="156">
        <v>0</v>
      </c>
      <c r="J61" s="156" t="s">
        <v>329</v>
      </c>
      <c r="K61" s="132" t="s">
        <v>62</v>
      </c>
      <c r="L61" s="21"/>
      <c r="M61" s="20">
        <v>3</v>
      </c>
      <c r="N61" s="127">
        <f>D61</f>
        <v>0.40277777777777773</v>
      </c>
      <c r="O61" s="147" t="s">
        <v>219</v>
      </c>
      <c r="P61" s="156" t="s">
        <v>289</v>
      </c>
      <c r="Q61" s="156">
        <v>0</v>
      </c>
      <c r="R61" s="156" t="s">
        <v>32</v>
      </c>
      <c r="S61" s="156">
        <v>0</v>
      </c>
      <c r="T61" s="156" t="s">
        <v>16</v>
      </c>
      <c r="U61" s="132" t="s">
        <v>62</v>
      </c>
    </row>
    <row r="62" spans="3:21" ht="18" customHeight="1">
      <c r="C62" s="23">
        <v>4</v>
      </c>
      <c r="D62" s="127">
        <v>0.4166666666666667</v>
      </c>
      <c r="E62" s="148" t="s">
        <v>232</v>
      </c>
      <c r="F62" s="156" t="s">
        <v>280</v>
      </c>
      <c r="G62" s="156">
        <v>1</v>
      </c>
      <c r="H62" s="156" t="s">
        <v>32</v>
      </c>
      <c r="I62" s="156">
        <v>4</v>
      </c>
      <c r="J62" s="156" t="s">
        <v>95</v>
      </c>
      <c r="K62" s="132" t="s">
        <v>63</v>
      </c>
      <c r="L62" s="21"/>
      <c r="M62" s="20">
        <v>4</v>
      </c>
      <c r="N62" s="127">
        <v>0.4166666666666667</v>
      </c>
      <c r="O62" s="148" t="s">
        <v>232</v>
      </c>
      <c r="P62" s="156" t="s">
        <v>118</v>
      </c>
      <c r="Q62" s="156">
        <v>3</v>
      </c>
      <c r="R62" s="156" t="s">
        <v>32</v>
      </c>
      <c r="S62" s="156">
        <v>1</v>
      </c>
      <c r="T62" s="156" t="s">
        <v>301</v>
      </c>
      <c r="U62" s="132" t="s">
        <v>63</v>
      </c>
    </row>
    <row r="63" spans="3:21" ht="18" customHeight="1">
      <c r="C63" s="20">
        <v>5</v>
      </c>
      <c r="D63" s="127">
        <v>0.4305555555555556</v>
      </c>
      <c r="E63" s="148" t="s">
        <v>219</v>
      </c>
      <c r="F63" s="156" t="s">
        <v>327</v>
      </c>
      <c r="G63" s="156">
        <v>6</v>
      </c>
      <c r="H63" s="156" t="s">
        <v>32</v>
      </c>
      <c r="I63" s="156">
        <v>0</v>
      </c>
      <c r="J63" s="156" t="s">
        <v>16</v>
      </c>
      <c r="K63" s="132" t="s">
        <v>34</v>
      </c>
      <c r="L63" s="21"/>
      <c r="M63" s="20">
        <v>5</v>
      </c>
      <c r="N63" s="127">
        <v>0.4305555555555556</v>
      </c>
      <c r="O63" s="148" t="s">
        <v>219</v>
      </c>
      <c r="P63" s="156" t="s">
        <v>289</v>
      </c>
      <c r="Q63" s="156">
        <v>0</v>
      </c>
      <c r="R63" s="156" t="s">
        <v>32</v>
      </c>
      <c r="S63" s="156">
        <v>2</v>
      </c>
      <c r="T63" s="156" t="s">
        <v>329</v>
      </c>
      <c r="U63" s="132" t="s">
        <v>34</v>
      </c>
    </row>
    <row r="64" spans="3:21" ht="18" customHeight="1">
      <c r="C64" s="20">
        <v>6</v>
      </c>
      <c r="D64" s="127">
        <v>0.4444444444444444</v>
      </c>
      <c r="E64" s="148" t="s">
        <v>232</v>
      </c>
      <c r="F64" s="156" t="s">
        <v>280</v>
      </c>
      <c r="G64" s="156">
        <v>0</v>
      </c>
      <c r="H64" s="156" t="s">
        <v>32</v>
      </c>
      <c r="I64" s="156">
        <v>3</v>
      </c>
      <c r="J64" s="156" t="s">
        <v>301</v>
      </c>
      <c r="K64" s="132" t="s">
        <v>64</v>
      </c>
      <c r="L64" s="21"/>
      <c r="M64" s="20">
        <v>6</v>
      </c>
      <c r="N64" s="127">
        <v>0.4444444444444444</v>
      </c>
      <c r="O64" s="148" t="s">
        <v>232</v>
      </c>
      <c r="P64" s="156" t="s">
        <v>118</v>
      </c>
      <c r="Q64" s="156">
        <v>1</v>
      </c>
      <c r="R64" s="156" t="s">
        <v>32</v>
      </c>
      <c r="S64" s="156">
        <v>0</v>
      </c>
      <c r="T64" s="156" t="s">
        <v>95</v>
      </c>
      <c r="U64" s="132" t="s">
        <v>64</v>
      </c>
    </row>
    <row r="65" spans="3:21" ht="18" customHeight="1">
      <c r="C65" s="23">
        <v>7</v>
      </c>
      <c r="D65" s="127">
        <v>0.4583333333333333</v>
      </c>
      <c r="E65" s="138" t="s">
        <v>227</v>
      </c>
      <c r="F65" s="158" t="s">
        <v>323</v>
      </c>
      <c r="G65" s="158">
        <v>4</v>
      </c>
      <c r="H65" s="158" t="s">
        <v>32</v>
      </c>
      <c r="I65" s="158">
        <v>2</v>
      </c>
      <c r="J65" s="158" t="s">
        <v>330</v>
      </c>
      <c r="K65" s="132" t="s">
        <v>35</v>
      </c>
      <c r="L65" s="21"/>
      <c r="M65" s="20">
        <v>7</v>
      </c>
      <c r="N65" s="127">
        <f aca="true" t="shared" si="1" ref="N65:N82">D65</f>
        <v>0.4583333333333333</v>
      </c>
      <c r="O65" s="138" t="s">
        <v>226</v>
      </c>
      <c r="P65" s="158" t="s">
        <v>326</v>
      </c>
      <c r="Q65" s="158">
        <v>1</v>
      </c>
      <c r="R65" s="158" t="s">
        <v>32</v>
      </c>
      <c r="S65" s="158">
        <v>0</v>
      </c>
      <c r="T65" s="158" t="s">
        <v>106</v>
      </c>
      <c r="U65" s="132" t="s">
        <v>35</v>
      </c>
    </row>
    <row r="66" spans="3:21" ht="18" customHeight="1">
      <c r="C66" s="20">
        <v>8</v>
      </c>
      <c r="D66" s="127">
        <v>0.47222222222222227</v>
      </c>
      <c r="E66" s="137" t="s">
        <v>246</v>
      </c>
      <c r="F66" s="158" t="s">
        <v>288</v>
      </c>
      <c r="G66" s="158">
        <v>0</v>
      </c>
      <c r="H66" s="158" t="s">
        <v>32</v>
      </c>
      <c r="I66" s="158">
        <v>1</v>
      </c>
      <c r="J66" s="158" t="s">
        <v>253</v>
      </c>
      <c r="K66" s="133" t="s">
        <v>66</v>
      </c>
      <c r="L66" s="21"/>
      <c r="M66" s="20">
        <v>8</v>
      </c>
      <c r="N66" s="127">
        <f t="shared" si="1"/>
        <v>0.47222222222222227</v>
      </c>
      <c r="O66" s="137" t="s">
        <v>348</v>
      </c>
      <c r="P66" s="158" t="s">
        <v>101</v>
      </c>
      <c r="Q66" s="158">
        <v>0</v>
      </c>
      <c r="R66" s="158" t="s">
        <v>32</v>
      </c>
      <c r="S66" s="158">
        <v>1</v>
      </c>
      <c r="T66" s="158" t="s">
        <v>327</v>
      </c>
      <c r="U66" s="133" t="s">
        <v>66</v>
      </c>
    </row>
    <row r="67" spans="3:21" ht="18" customHeight="1">
      <c r="C67" s="20">
        <v>9</v>
      </c>
      <c r="D67" s="127">
        <v>0.4861111111111111</v>
      </c>
      <c r="E67" s="137" t="s">
        <v>226</v>
      </c>
      <c r="F67" s="158" t="s">
        <v>323</v>
      </c>
      <c r="G67" s="158">
        <v>2</v>
      </c>
      <c r="H67" s="158" t="s">
        <v>32</v>
      </c>
      <c r="I67" s="158">
        <v>0</v>
      </c>
      <c r="J67" s="158" t="s">
        <v>326</v>
      </c>
      <c r="K67" s="132" t="s">
        <v>67</v>
      </c>
      <c r="L67" s="21"/>
      <c r="M67" s="20">
        <v>9</v>
      </c>
      <c r="N67" s="127">
        <f t="shared" si="1"/>
        <v>0.4861111111111111</v>
      </c>
      <c r="O67" s="137" t="s">
        <v>226</v>
      </c>
      <c r="P67" s="158" t="s">
        <v>330</v>
      </c>
      <c r="Q67" s="158">
        <v>0</v>
      </c>
      <c r="R67" s="158" t="s">
        <v>32</v>
      </c>
      <c r="S67" s="158">
        <v>1</v>
      </c>
      <c r="T67" s="158" t="s">
        <v>106</v>
      </c>
      <c r="U67" s="132" t="s">
        <v>67</v>
      </c>
    </row>
    <row r="68" spans="3:21" ht="18" customHeight="1">
      <c r="C68" s="23">
        <v>10</v>
      </c>
      <c r="D68" s="128">
        <v>0.5</v>
      </c>
      <c r="E68" s="137" t="s">
        <v>348</v>
      </c>
      <c r="F68" s="158" t="s">
        <v>288</v>
      </c>
      <c r="G68" s="158">
        <v>0</v>
      </c>
      <c r="H68" s="158" t="s">
        <v>32</v>
      </c>
      <c r="I68" s="158">
        <v>1</v>
      </c>
      <c r="J68" s="158" t="s">
        <v>101</v>
      </c>
      <c r="K68" s="132" t="s">
        <v>65</v>
      </c>
      <c r="L68" s="21"/>
      <c r="M68" s="20">
        <v>10</v>
      </c>
      <c r="N68" s="127">
        <f t="shared" si="1"/>
        <v>0.5</v>
      </c>
      <c r="O68" s="137" t="s">
        <v>348</v>
      </c>
      <c r="P68" s="158" t="s">
        <v>253</v>
      </c>
      <c r="Q68" s="158">
        <v>0</v>
      </c>
      <c r="R68" s="158" t="s">
        <v>32</v>
      </c>
      <c r="S68" s="158">
        <v>2</v>
      </c>
      <c r="T68" s="158" t="s">
        <v>327</v>
      </c>
      <c r="U68" s="132" t="s">
        <v>65</v>
      </c>
    </row>
    <row r="69" spans="3:21" ht="18" customHeight="1">
      <c r="C69" s="20">
        <v>11</v>
      </c>
      <c r="D69" s="127">
        <v>0.513888888888889</v>
      </c>
      <c r="E69" s="137" t="s">
        <v>226</v>
      </c>
      <c r="F69" s="158" t="s">
        <v>323</v>
      </c>
      <c r="G69" s="158">
        <v>3</v>
      </c>
      <c r="H69" s="158" t="s">
        <v>32</v>
      </c>
      <c r="I69" s="158">
        <v>0</v>
      </c>
      <c r="J69" s="158" t="s">
        <v>106</v>
      </c>
      <c r="K69" s="132" t="s">
        <v>36</v>
      </c>
      <c r="L69" s="21"/>
      <c r="M69" s="20">
        <v>11</v>
      </c>
      <c r="N69" s="127">
        <f t="shared" si="1"/>
        <v>0.513888888888889</v>
      </c>
      <c r="O69" s="137" t="s">
        <v>226</v>
      </c>
      <c r="P69" s="158" t="s">
        <v>330</v>
      </c>
      <c r="Q69" s="158">
        <v>1</v>
      </c>
      <c r="R69" s="158" t="s">
        <v>32</v>
      </c>
      <c r="S69" s="158">
        <v>0</v>
      </c>
      <c r="T69" s="158" t="s">
        <v>326</v>
      </c>
      <c r="U69" s="132" t="s">
        <v>36</v>
      </c>
    </row>
    <row r="70" spans="3:21" ht="18" customHeight="1">
      <c r="C70" s="20">
        <v>12</v>
      </c>
      <c r="D70" s="127">
        <v>0.5277777777777778</v>
      </c>
      <c r="E70" s="137" t="s">
        <v>348</v>
      </c>
      <c r="F70" s="158" t="s">
        <v>288</v>
      </c>
      <c r="G70" s="158">
        <v>0</v>
      </c>
      <c r="H70" s="158" t="s">
        <v>32</v>
      </c>
      <c r="I70" s="158">
        <v>3</v>
      </c>
      <c r="J70" s="158" t="s">
        <v>327</v>
      </c>
      <c r="K70" s="133" t="s">
        <v>68</v>
      </c>
      <c r="L70" s="21"/>
      <c r="M70" s="20">
        <v>12</v>
      </c>
      <c r="N70" s="127">
        <f t="shared" si="1"/>
        <v>0.5277777777777778</v>
      </c>
      <c r="O70" s="137" t="s">
        <v>348</v>
      </c>
      <c r="P70" s="158" t="s">
        <v>253</v>
      </c>
      <c r="Q70" s="158">
        <v>0</v>
      </c>
      <c r="R70" s="158" t="s">
        <v>32</v>
      </c>
      <c r="S70" s="158">
        <v>0</v>
      </c>
      <c r="T70" s="158" t="s">
        <v>101</v>
      </c>
      <c r="U70" s="133" t="s">
        <v>68</v>
      </c>
    </row>
    <row r="71" spans="3:21" ht="18" customHeight="1">
      <c r="C71" s="23">
        <v>13</v>
      </c>
      <c r="D71" s="127">
        <v>0.5416666666666666</v>
      </c>
      <c r="E71" s="137" t="s">
        <v>350</v>
      </c>
      <c r="F71" s="158" t="s">
        <v>142</v>
      </c>
      <c r="G71" s="158">
        <v>0</v>
      </c>
      <c r="H71" s="158" t="s">
        <v>32</v>
      </c>
      <c r="I71" s="158">
        <v>4</v>
      </c>
      <c r="J71" s="158" t="s">
        <v>141</v>
      </c>
      <c r="K71" s="132" t="s">
        <v>37</v>
      </c>
      <c r="L71" s="21"/>
      <c r="M71" s="20">
        <v>13</v>
      </c>
      <c r="N71" s="127">
        <f t="shared" si="1"/>
        <v>0.5416666666666666</v>
      </c>
      <c r="O71" s="137" t="s">
        <v>349</v>
      </c>
      <c r="P71" s="158" t="s">
        <v>97</v>
      </c>
      <c r="Q71" s="158">
        <v>0</v>
      </c>
      <c r="R71" s="158" t="s">
        <v>32</v>
      </c>
      <c r="S71" s="158">
        <v>0</v>
      </c>
      <c r="T71" s="158" t="s">
        <v>111</v>
      </c>
      <c r="U71" s="132" t="s">
        <v>37</v>
      </c>
    </row>
    <row r="72" spans="3:21" ht="18" customHeight="1">
      <c r="C72" s="20">
        <v>14</v>
      </c>
      <c r="D72" s="128">
        <v>0.5555555555555556</v>
      </c>
      <c r="E72" s="137" t="s">
        <v>222</v>
      </c>
      <c r="F72" s="158" t="s">
        <v>120</v>
      </c>
      <c r="G72" s="158">
        <v>0</v>
      </c>
      <c r="H72" s="158" t="s">
        <v>32</v>
      </c>
      <c r="I72" s="158">
        <v>0</v>
      </c>
      <c r="J72" s="158" t="s">
        <v>256</v>
      </c>
      <c r="K72" s="132" t="s">
        <v>81</v>
      </c>
      <c r="L72" s="21"/>
      <c r="M72" s="23">
        <v>14</v>
      </c>
      <c r="N72" s="128">
        <f t="shared" si="1"/>
        <v>0.5555555555555556</v>
      </c>
      <c r="O72" s="137" t="s">
        <v>221</v>
      </c>
      <c r="P72" s="158" t="s">
        <v>265</v>
      </c>
      <c r="Q72" s="158">
        <v>1</v>
      </c>
      <c r="R72" s="158" t="s">
        <v>32</v>
      </c>
      <c r="S72" s="158">
        <v>1</v>
      </c>
      <c r="T72" s="158" t="s">
        <v>331</v>
      </c>
      <c r="U72" s="132" t="s">
        <v>81</v>
      </c>
    </row>
    <row r="73" spans="3:21" ht="18" customHeight="1">
      <c r="C73" s="20">
        <v>15</v>
      </c>
      <c r="D73" s="127">
        <v>0.5694444444444444</v>
      </c>
      <c r="E73" s="137" t="s">
        <v>349</v>
      </c>
      <c r="F73" s="158" t="s">
        <v>142</v>
      </c>
      <c r="G73" s="158">
        <v>0</v>
      </c>
      <c r="H73" s="158" t="s">
        <v>32</v>
      </c>
      <c r="I73" s="158">
        <v>0</v>
      </c>
      <c r="J73" s="158" t="s">
        <v>97</v>
      </c>
      <c r="K73" s="132" t="s">
        <v>82</v>
      </c>
      <c r="L73" s="21"/>
      <c r="M73" s="20">
        <v>15</v>
      </c>
      <c r="N73" s="127">
        <f t="shared" si="1"/>
        <v>0.5694444444444444</v>
      </c>
      <c r="O73" s="137" t="s">
        <v>349</v>
      </c>
      <c r="P73" s="158" t="s">
        <v>141</v>
      </c>
      <c r="Q73" s="158">
        <v>4</v>
      </c>
      <c r="R73" s="158" t="s">
        <v>32</v>
      </c>
      <c r="S73" s="158">
        <v>0</v>
      </c>
      <c r="T73" s="158" t="s">
        <v>111</v>
      </c>
      <c r="U73" s="132" t="s">
        <v>82</v>
      </c>
    </row>
    <row r="74" spans="3:21" ht="18" customHeight="1">
      <c r="C74" s="23">
        <v>16</v>
      </c>
      <c r="D74" s="128">
        <v>0.5833333333333334</v>
      </c>
      <c r="E74" s="137" t="s">
        <v>221</v>
      </c>
      <c r="F74" s="158" t="s">
        <v>120</v>
      </c>
      <c r="G74" s="158">
        <v>0</v>
      </c>
      <c r="H74" s="158" t="s">
        <v>32</v>
      </c>
      <c r="I74" s="158">
        <v>1</v>
      </c>
      <c r="J74" s="158" t="s">
        <v>265</v>
      </c>
      <c r="K74" s="132" t="s">
        <v>83</v>
      </c>
      <c r="L74" s="21"/>
      <c r="M74" s="20">
        <v>16</v>
      </c>
      <c r="N74" s="127">
        <f t="shared" si="1"/>
        <v>0.5833333333333334</v>
      </c>
      <c r="O74" s="137" t="s">
        <v>221</v>
      </c>
      <c r="P74" s="158" t="s">
        <v>256</v>
      </c>
      <c r="Q74" s="158">
        <v>0</v>
      </c>
      <c r="R74" s="158" t="s">
        <v>32</v>
      </c>
      <c r="S74" s="158">
        <v>1</v>
      </c>
      <c r="T74" s="158" t="s">
        <v>331</v>
      </c>
      <c r="U74" s="132" t="s">
        <v>83</v>
      </c>
    </row>
    <row r="75" spans="3:21" ht="18" customHeight="1">
      <c r="C75" s="20">
        <v>17</v>
      </c>
      <c r="D75" s="127">
        <v>0.5972222222222222</v>
      </c>
      <c r="E75" s="137" t="s">
        <v>349</v>
      </c>
      <c r="F75" s="158" t="s">
        <v>142</v>
      </c>
      <c r="G75" s="158">
        <v>1</v>
      </c>
      <c r="H75" s="158" t="s">
        <v>32</v>
      </c>
      <c r="I75" s="158">
        <v>0</v>
      </c>
      <c r="J75" s="158" t="s">
        <v>111</v>
      </c>
      <c r="K75" s="132" t="s">
        <v>84</v>
      </c>
      <c r="L75" s="21"/>
      <c r="M75" s="20">
        <v>17</v>
      </c>
      <c r="N75" s="127">
        <f t="shared" si="1"/>
        <v>0.5972222222222222</v>
      </c>
      <c r="O75" s="137" t="s">
        <v>349</v>
      </c>
      <c r="P75" s="158" t="s">
        <v>141</v>
      </c>
      <c r="Q75" s="158">
        <v>4</v>
      </c>
      <c r="R75" s="158" t="s">
        <v>32</v>
      </c>
      <c r="S75" s="158">
        <v>0</v>
      </c>
      <c r="T75" s="158" t="s">
        <v>97</v>
      </c>
      <c r="U75" s="132" t="s">
        <v>84</v>
      </c>
    </row>
    <row r="76" spans="3:21" ht="18" customHeight="1">
      <c r="C76" s="20">
        <v>18</v>
      </c>
      <c r="D76" s="127">
        <v>0.611111111111111</v>
      </c>
      <c r="E76" s="137" t="s">
        <v>221</v>
      </c>
      <c r="F76" s="155" t="s">
        <v>120</v>
      </c>
      <c r="G76" s="155">
        <v>2</v>
      </c>
      <c r="H76" s="155" t="s">
        <v>32</v>
      </c>
      <c r="I76" s="155">
        <v>1</v>
      </c>
      <c r="J76" s="155" t="s">
        <v>331</v>
      </c>
      <c r="K76" s="132" t="s">
        <v>85</v>
      </c>
      <c r="L76" s="21"/>
      <c r="M76" s="20">
        <v>18</v>
      </c>
      <c r="N76" s="127">
        <f t="shared" si="1"/>
        <v>0.611111111111111</v>
      </c>
      <c r="O76" s="137" t="s">
        <v>221</v>
      </c>
      <c r="P76" s="158" t="s">
        <v>256</v>
      </c>
      <c r="Q76" s="158">
        <v>1</v>
      </c>
      <c r="R76" s="158" t="s">
        <v>32</v>
      </c>
      <c r="S76" s="158">
        <v>1</v>
      </c>
      <c r="T76" s="158" t="s">
        <v>265</v>
      </c>
      <c r="U76" s="132" t="s">
        <v>85</v>
      </c>
    </row>
    <row r="77" spans="3:21" ht="18" customHeight="1">
      <c r="C77" s="23">
        <v>19</v>
      </c>
      <c r="D77" s="127">
        <v>0.625</v>
      </c>
      <c r="E77" s="137" t="s">
        <v>251</v>
      </c>
      <c r="F77" s="155" t="s">
        <v>100</v>
      </c>
      <c r="G77" s="155">
        <v>0</v>
      </c>
      <c r="H77" s="155" t="s">
        <v>32</v>
      </c>
      <c r="I77" s="155">
        <v>1</v>
      </c>
      <c r="J77" s="155" t="s">
        <v>114</v>
      </c>
      <c r="K77" s="133" t="s">
        <v>86</v>
      </c>
      <c r="L77" s="21"/>
      <c r="M77" s="20">
        <v>19</v>
      </c>
      <c r="N77" s="127">
        <f t="shared" si="1"/>
        <v>0.625</v>
      </c>
      <c r="O77" s="137" t="s">
        <v>250</v>
      </c>
      <c r="P77" s="158" t="s">
        <v>108</v>
      </c>
      <c r="Q77" s="158">
        <v>0</v>
      </c>
      <c r="R77" s="158" t="s">
        <v>32</v>
      </c>
      <c r="S77" s="158">
        <v>1</v>
      </c>
      <c r="T77" s="158" t="s">
        <v>121</v>
      </c>
      <c r="U77" s="133" t="s">
        <v>86</v>
      </c>
    </row>
    <row r="78" spans="3:21" ht="18" customHeight="1">
      <c r="C78" s="20">
        <v>20</v>
      </c>
      <c r="D78" s="127">
        <v>0.638888888888889</v>
      </c>
      <c r="E78" s="137" t="s">
        <v>352</v>
      </c>
      <c r="F78" s="141" t="s">
        <v>333</v>
      </c>
      <c r="G78" s="141">
        <v>0</v>
      </c>
      <c r="H78" s="141" t="s">
        <v>32</v>
      </c>
      <c r="I78" s="141">
        <v>0</v>
      </c>
      <c r="J78" s="141" t="s">
        <v>144</v>
      </c>
      <c r="K78" s="132" t="s">
        <v>87</v>
      </c>
      <c r="L78" s="21"/>
      <c r="M78" s="20">
        <v>20</v>
      </c>
      <c r="N78" s="127">
        <f t="shared" si="1"/>
        <v>0.638888888888889</v>
      </c>
      <c r="O78" s="137" t="s">
        <v>351</v>
      </c>
      <c r="P78" s="141" t="s">
        <v>284</v>
      </c>
      <c r="Q78" s="141">
        <v>0</v>
      </c>
      <c r="R78" s="141" t="s">
        <v>32</v>
      </c>
      <c r="S78" s="141">
        <v>0</v>
      </c>
      <c r="T78" s="141" t="s">
        <v>104</v>
      </c>
      <c r="U78" s="132" t="s">
        <v>87</v>
      </c>
    </row>
    <row r="79" spans="3:21" ht="18" customHeight="1">
      <c r="C79" s="20">
        <v>21</v>
      </c>
      <c r="D79" s="127">
        <v>0.6527777777777778</v>
      </c>
      <c r="E79" s="137" t="s">
        <v>250</v>
      </c>
      <c r="F79" s="155" t="s">
        <v>100</v>
      </c>
      <c r="G79" s="155">
        <v>2</v>
      </c>
      <c r="H79" s="155" t="s">
        <v>32</v>
      </c>
      <c r="I79" s="155">
        <v>0</v>
      </c>
      <c r="J79" s="155" t="s">
        <v>108</v>
      </c>
      <c r="K79" s="132" t="s">
        <v>88</v>
      </c>
      <c r="L79" s="21"/>
      <c r="M79" s="20">
        <v>21</v>
      </c>
      <c r="N79" s="127">
        <f t="shared" si="1"/>
        <v>0.6527777777777778</v>
      </c>
      <c r="O79" s="137" t="s">
        <v>250</v>
      </c>
      <c r="P79" s="158" t="s">
        <v>114</v>
      </c>
      <c r="Q79" s="158">
        <v>0</v>
      </c>
      <c r="R79" s="158" t="s">
        <v>32</v>
      </c>
      <c r="S79" s="158">
        <v>0</v>
      </c>
      <c r="T79" s="158" t="s">
        <v>121</v>
      </c>
      <c r="U79" s="132" t="s">
        <v>88</v>
      </c>
    </row>
    <row r="80" spans="3:21" ht="18" customHeight="1">
      <c r="C80" s="23">
        <v>22</v>
      </c>
      <c r="D80" s="127">
        <v>0.6666666666666666</v>
      </c>
      <c r="E80" s="138" t="s">
        <v>351</v>
      </c>
      <c r="F80" s="155" t="s">
        <v>333</v>
      </c>
      <c r="G80" s="155">
        <v>0</v>
      </c>
      <c r="H80" s="155" t="s">
        <v>32</v>
      </c>
      <c r="I80" s="155">
        <v>2</v>
      </c>
      <c r="J80" s="155" t="s">
        <v>284</v>
      </c>
      <c r="K80" s="133" t="s">
        <v>89</v>
      </c>
      <c r="L80" s="21"/>
      <c r="M80" s="20">
        <v>22</v>
      </c>
      <c r="N80" s="127">
        <f t="shared" si="1"/>
        <v>0.6666666666666666</v>
      </c>
      <c r="O80" s="138" t="s">
        <v>351</v>
      </c>
      <c r="P80" s="158" t="s">
        <v>144</v>
      </c>
      <c r="Q80" s="158">
        <v>0</v>
      </c>
      <c r="R80" s="158" t="s">
        <v>32</v>
      </c>
      <c r="S80" s="158">
        <v>0</v>
      </c>
      <c r="T80" s="158" t="s">
        <v>104</v>
      </c>
      <c r="U80" s="133" t="s">
        <v>89</v>
      </c>
    </row>
    <row r="81" spans="3:21" ht="18" customHeight="1">
      <c r="C81" s="20">
        <v>23</v>
      </c>
      <c r="D81" s="127">
        <v>0.6805555555555555</v>
      </c>
      <c r="E81" s="137" t="s">
        <v>250</v>
      </c>
      <c r="F81" s="141" t="s">
        <v>100</v>
      </c>
      <c r="G81" s="141">
        <v>0</v>
      </c>
      <c r="H81" s="141" t="s">
        <v>32</v>
      </c>
      <c r="I81" s="141">
        <v>0</v>
      </c>
      <c r="J81" s="141" t="s">
        <v>121</v>
      </c>
      <c r="K81" s="132" t="s">
        <v>90</v>
      </c>
      <c r="L81" s="21"/>
      <c r="M81" s="20">
        <v>23</v>
      </c>
      <c r="N81" s="127">
        <f t="shared" si="1"/>
        <v>0.6805555555555555</v>
      </c>
      <c r="O81" s="137" t="s">
        <v>250</v>
      </c>
      <c r="P81" s="141" t="s">
        <v>114</v>
      </c>
      <c r="Q81" s="141">
        <v>0</v>
      </c>
      <c r="R81" s="141" t="s">
        <v>32</v>
      </c>
      <c r="S81" s="141">
        <v>0</v>
      </c>
      <c r="T81" s="141" t="s">
        <v>108</v>
      </c>
      <c r="U81" s="132" t="s">
        <v>90</v>
      </c>
    </row>
    <row r="82" spans="3:21" ht="18" customHeight="1" thickBot="1">
      <c r="C82" s="22">
        <v>24</v>
      </c>
      <c r="D82" s="129">
        <v>0.6944444444444445</v>
      </c>
      <c r="E82" s="142" t="s">
        <v>351</v>
      </c>
      <c r="F82" s="144" t="s">
        <v>333</v>
      </c>
      <c r="G82" s="143">
        <v>4</v>
      </c>
      <c r="H82" s="143" t="s">
        <v>32</v>
      </c>
      <c r="I82" s="143">
        <v>0</v>
      </c>
      <c r="J82" s="143" t="s">
        <v>104</v>
      </c>
      <c r="K82" s="134" t="s">
        <v>91</v>
      </c>
      <c r="L82" s="21"/>
      <c r="M82" s="22">
        <v>24</v>
      </c>
      <c r="N82" s="129">
        <f t="shared" si="1"/>
        <v>0.6944444444444445</v>
      </c>
      <c r="O82" s="142" t="s">
        <v>351</v>
      </c>
      <c r="P82" s="144" t="s">
        <v>144</v>
      </c>
      <c r="Q82" s="143">
        <v>0</v>
      </c>
      <c r="R82" s="143" t="s">
        <v>32</v>
      </c>
      <c r="S82" s="143">
        <v>0</v>
      </c>
      <c r="T82" s="143" t="s">
        <v>284</v>
      </c>
      <c r="U82" s="134" t="s">
        <v>91</v>
      </c>
    </row>
    <row r="83" spans="3:21" ht="18" customHeight="1" thickBot="1">
      <c r="C83" s="29"/>
      <c r="D83" s="30"/>
      <c r="E83" s="162"/>
      <c r="F83" s="162"/>
      <c r="G83" s="162"/>
      <c r="H83" s="162"/>
      <c r="I83" s="162"/>
      <c r="J83" s="162"/>
      <c r="K83" s="32"/>
      <c r="L83" s="21"/>
      <c r="M83" s="21"/>
      <c r="N83" s="30"/>
      <c r="O83" s="162"/>
      <c r="P83" s="162"/>
      <c r="Q83" s="162"/>
      <c r="R83" s="162"/>
      <c r="S83" s="162"/>
      <c r="T83" s="162"/>
      <c r="U83" s="34"/>
    </row>
    <row r="84" spans="3:21" ht="18" customHeight="1" thickBot="1">
      <c r="C84" s="370">
        <v>40581</v>
      </c>
      <c r="D84" s="371"/>
      <c r="E84" s="374" t="s">
        <v>200</v>
      </c>
      <c r="F84" s="375"/>
      <c r="G84" s="375"/>
      <c r="H84" s="375"/>
      <c r="I84" s="375"/>
      <c r="J84" s="375"/>
      <c r="K84" s="375"/>
      <c r="L84" s="160"/>
      <c r="M84" s="160"/>
      <c r="N84" s="160"/>
      <c r="O84" s="160"/>
      <c r="P84" s="160"/>
      <c r="Q84" s="160"/>
      <c r="R84" s="160"/>
      <c r="S84" s="160"/>
      <c r="T84" s="160"/>
      <c r="U84" s="161"/>
    </row>
    <row r="85" spans="3:21" ht="18" customHeight="1" thickBot="1">
      <c r="C85" s="372"/>
      <c r="D85" s="373"/>
      <c r="E85" s="367" t="s">
        <v>202</v>
      </c>
      <c r="F85" s="368"/>
      <c r="G85" s="368"/>
      <c r="H85" s="368"/>
      <c r="I85" s="368"/>
      <c r="J85" s="369"/>
      <c r="K85" s="13" t="s">
        <v>31</v>
      </c>
      <c r="L85" s="14"/>
      <c r="M85" s="15"/>
      <c r="N85" s="16"/>
      <c r="O85" s="367"/>
      <c r="P85" s="368"/>
      <c r="Q85" s="368"/>
      <c r="R85" s="368"/>
      <c r="S85" s="368"/>
      <c r="T85" s="369"/>
      <c r="U85" s="31"/>
    </row>
    <row r="86" spans="3:21" ht="18" customHeight="1" thickBot="1">
      <c r="C86" s="45"/>
      <c r="D86" s="46"/>
      <c r="E86" s="151"/>
      <c r="F86" s="365" t="s">
        <v>345</v>
      </c>
      <c r="G86" s="366"/>
      <c r="H86" s="153"/>
      <c r="I86" s="153"/>
      <c r="J86" s="153"/>
      <c r="K86" s="32"/>
      <c r="L86" s="19"/>
      <c r="M86" s="15"/>
      <c r="N86" s="16"/>
      <c r="O86" s="151"/>
      <c r="P86" s="365"/>
      <c r="Q86" s="366"/>
      <c r="R86" s="366"/>
      <c r="S86" s="19"/>
      <c r="T86" s="19"/>
      <c r="U86" s="152"/>
    </row>
    <row r="87" spans="3:21" ht="18" customHeight="1">
      <c r="C87" s="18">
        <v>1</v>
      </c>
      <c r="D87" s="126">
        <v>0.4166666666666667</v>
      </c>
      <c r="E87" s="145" t="s">
        <v>220</v>
      </c>
      <c r="F87" s="146" t="s">
        <v>120</v>
      </c>
      <c r="G87" s="146">
        <v>0</v>
      </c>
      <c r="H87" s="146" t="s">
        <v>32</v>
      </c>
      <c r="I87" s="146">
        <v>1</v>
      </c>
      <c r="J87" s="146" t="s">
        <v>328</v>
      </c>
      <c r="K87" s="131" t="s">
        <v>33</v>
      </c>
      <c r="L87" s="19"/>
      <c r="M87" s="18"/>
      <c r="N87" s="130"/>
      <c r="O87" s="191"/>
      <c r="P87" s="192"/>
      <c r="Q87" s="192"/>
      <c r="R87" s="192"/>
      <c r="S87" s="192"/>
      <c r="T87" s="192"/>
      <c r="U87" s="131"/>
    </row>
    <row r="88" spans="3:21" ht="18" customHeight="1">
      <c r="C88" s="20">
        <v>2</v>
      </c>
      <c r="D88" s="127">
        <v>0.4305555555555556</v>
      </c>
      <c r="E88" s="147" t="s">
        <v>220</v>
      </c>
      <c r="F88" s="157" t="s">
        <v>135</v>
      </c>
      <c r="G88" s="157">
        <v>9</v>
      </c>
      <c r="H88" s="157" t="s">
        <v>32</v>
      </c>
      <c r="I88" s="157">
        <v>0</v>
      </c>
      <c r="J88" s="157" t="s">
        <v>334</v>
      </c>
      <c r="K88" s="132" t="s">
        <v>205</v>
      </c>
      <c r="L88" s="21"/>
      <c r="M88" s="20"/>
      <c r="N88" s="127"/>
      <c r="O88" s="190"/>
      <c r="P88" s="189"/>
      <c r="Q88" s="189"/>
      <c r="R88" s="189"/>
      <c r="S88" s="189"/>
      <c r="T88" s="189"/>
      <c r="U88" s="132"/>
    </row>
    <row r="89" spans="3:21" ht="18" customHeight="1">
      <c r="C89" s="20">
        <v>3</v>
      </c>
      <c r="D89" s="127">
        <v>0.4444444444444444</v>
      </c>
      <c r="E89" s="147" t="s">
        <v>353</v>
      </c>
      <c r="F89" s="157" t="s">
        <v>340</v>
      </c>
      <c r="G89" s="157">
        <v>0</v>
      </c>
      <c r="H89" s="157" t="s">
        <v>32</v>
      </c>
      <c r="I89" s="157">
        <v>2</v>
      </c>
      <c r="J89" s="157" t="s">
        <v>336</v>
      </c>
      <c r="K89" s="132" t="s">
        <v>206</v>
      </c>
      <c r="L89" s="21"/>
      <c r="M89" s="20"/>
      <c r="N89" s="127"/>
      <c r="O89" s="190"/>
      <c r="P89" s="189"/>
      <c r="Q89" s="189"/>
      <c r="R89" s="189"/>
      <c r="S89" s="189"/>
      <c r="T89" s="189"/>
      <c r="U89" s="132"/>
    </row>
    <row r="90" spans="3:21" ht="18" customHeight="1">
      <c r="C90" s="23">
        <v>4</v>
      </c>
      <c r="D90" s="127">
        <v>0.4583333333333333</v>
      </c>
      <c r="E90" s="148" t="s">
        <v>240</v>
      </c>
      <c r="F90" s="157" t="s">
        <v>138</v>
      </c>
      <c r="G90" s="157">
        <v>5</v>
      </c>
      <c r="H90" s="157" t="s">
        <v>32</v>
      </c>
      <c r="I90" s="157">
        <v>0</v>
      </c>
      <c r="J90" s="157" t="s">
        <v>99</v>
      </c>
      <c r="K90" s="132" t="s">
        <v>207</v>
      </c>
      <c r="L90" s="21"/>
      <c r="M90" s="20"/>
      <c r="N90" s="127"/>
      <c r="O90" s="188"/>
      <c r="P90" s="189"/>
      <c r="Q90" s="189"/>
      <c r="R90" s="189"/>
      <c r="S90" s="189"/>
      <c r="T90" s="189"/>
      <c r="U90" s="132"/>
    </row>
    <row r="91" spans="3:21" ht="18" customHeight="1">
      <c r="C91" s="20">
        <v>5</v>
      </c>
      <c r="D91" s="127">
        <v>0.47222222222222227</v>
      </c>
      <c r="E91" s="147" t="s">
        <v>204</v>
      </c>
      <c r="F91" s="157" t="s">
        <v>120</v>
      </c>
      <c r="G91" s="157">
        <v>0</v>
      </c>
      <c r="H91" s="157" t="s">
        <v>32</v>
      </c>
      <c r="I91" s="157">
        <v>5</v>
      </c>
      <c r="J91" s="157" t="s">
        <v>135</v>
      </c>
      <c r="K91" s="132" t="s">
        <v>34</v>
      </c>
      <c r="L91" s="21"/>
      <c r="M91" s="20"/>
      <c r="N91" s="127"/>
      <c r="O91" s="188"/>
      <c r="P91" s="189"/>
      <c r="Q91" s="189"/>
      <c r="R91" s="189"/>
      <c r="S91" s="189"/>
      <c r="T91" s="189"/>
      <c r="U91" s="132"/>
    </row>
    <row r="92" spans="3:21" ht="18" customHeight="1">
      <c r="C92" s="20">
        <v>6</v>
      </c>
      <c r="D92" s="127">
        <v>0.4861111111111111</v>
      </c>
      <c r="E92" s="148" t="s">
        <v>204</v>
      </c>
      <c r="F92" s="157" t="s">
        <v>328</v>
      </c>
      <c r="G92" s="157">
        <v>6</v>
      </c>
      <c r="H92" s="157" t="s">
        <v>32</v>
      </c>
      <c r="I92" s="157">
        <v>0</v>
      </c>
      <c r="J92" s="157" t="s">
        <v>334</v>
      </c>
      <c r="K92" s="132" t="s">
        <v>208</v>
      </c>
      <c r="L92" s="21"/>
      <c r="M92" s="20"/>
      <c r="N92" s="127"/>
      <c r="O92" s="188"/>
      <c r="P92" s="189"/>
      <c r="Q92" s="189"/>
      <c r="R92" s="189"/>
      <c r="S92" s="189"/>
      <c r="T92" s="189"/>
      <c r="U92" s="132"/>
    </row>
    <row r="93" spans="3:21" ht="18" customHeight="1">
      <c r="C93" s="23">
        <v>7</v>
      </c>
      <c r="D93" s="127">
        <v>0.5</v>
      </c>
      <c r="E93" s="148" t="s">
        <v>240</v>
      </c>
      <c r="F93" s="157" t="s">
        <v>340</v>
      </c>
      <c r="G93" s="157">
        <v>0</v>
      </c>
      <c r="H93" s="157" t="s">
        <v>32</v>
      </c>
      <c r="I93" s="157">
        <v>6</v>
      </c>
      <c r="J93" s="157" t="s">
        <v>138</v>
      </c>
      <c r="K93" s="132" t="s">
        <v>35</v>
      </c>
      <c r="L93" s="21"/>
      <c r="M93" s="20"/>
      <c r="N93" s="127"/>
      <c r="O93" s="188"/>
      <c r="P93" s="189"/>
      <c r="Q93" s="189"/>
      <c r="R93" s="189"/>
      <c r="S93" s="189"/>
      <c r="T93" s="189"/>
      <c r="U93" s="132"/>
    </row>
    <row r="94" spans="3:21" ht="18" customHeight="1">
      <c r="C94" s="20">
        <v>8</v>
      </c>
      <c r="D94" s="127">
        <v>0.513888888888889</v>
      </c>
      <c r="E94" s="147" t="s">
        <v>240</v>
      </c>
      <c r="F94" s="157" t="s">
        <v>336</v>
      </c>
      <c r="G94" s="157">
        <v>6</v>
      </c>
      <c r="H94" s="157" t="s">
        <v>32</v>
      </c>
      <c r="I94" s="157">
        <v>0</v>
      </c>
      <c r="J94" s="157" t="s">
        <v>99</v>
      </c>
      <c r="K94" s="133" t="s">
        <v>209</v>
      </c>
      <c r="L94" s="21"/>
      <c r="M94" s="20"/>
      <c r="N94" s="127"/>
      <c r="O94" s="190"/>
      <c r="P94" s="189"/>
      <c r="Q94" s="189"/>
      <c r="R94" s="189"/>
      <c r="S94" s="189"/>
      <c r="T94" s="189"/>
      <c r="U94" s="133"/>
    </row>
    <row r="95" spans="3:21" ht="18" customHeight="1">
      <c r="C95" s="20">
        <v>9</v>
      </c>
      <c r="D95" s="127">
        <v>0.5277777777777778</v>
      </c>
      <c r="E95" s="147" t="s">
        <v>204</v>
      </c>
      <c r="F95" s="157" t="s">
        <v>120</v>
      </c>
      <c r="G95" s="157">
        <v>3</v>
      </c>
      <c r="H95" s="157" t="s">
        <v>32</v>
      </c>
      <c r="I95" s="157">
        <v>0</v>
      </c>
      <c r="J95" s="157" t="s">
        <v>334</v>
      </c>
      <c r="K95" s="132" t="s">
        <v>210</v>
      </c>
      <c r="L95" s="21"/>
      <c r="M95" s="20"/>
      <c r="N95" s="127"/>
      <c r="O95" s="190"/>
      <c r="P95" s="189"/>
      <c r="Q95" s="189"/>
      <c r="R95" s="189"/>
      <c r="S95" s="189"/>
      <c r="T95" s="189"/>
      <c r="U95" s="132"/>
    </row>
    <row r="96" spans="3:21" ht="18" customHeight="1">
      <c r="C96" s="23">
        <v>10</v>
      </c>
      <c r="D96" s="128">
        <v>0.5416666666666666</v>
      </c>
      <c r="E96" s="147" t="s">
        <v>204</v>
      </c>
      <c r="F96" s="157" t="s">
        <v>328</v>
      </c>
      <c r="G96" s="157">
        <v>0</v>
      </c>
      <c r="H96" s="157" t="s">
        <v>32</v>
      </c>
      <c r="I96" s="157">
        <v>1</v>
      </c>
      <c r="J96" s="157" t="s">
        <v>135</v>
      </c>
      <c r="K96" s="132" t="s">
        <v>211</v>
      </c>
      <c r="L96" s="21"/>
      <c r="M96" s="20"/>
      <c r="N96" s="127"/>
      <c r="O96" s="190"/>
      <c r="P96" s="189"/>
      <c r="Q96" s="189"/>
      <c r="R96" s="189"/>
      <c r="S96" s="189"/>
      <c r="T96" s="189"/>
      <c r="U96" s="132"/>
    </row>
    <row r="97" spans="3:21" ht="18" customHeight="1">
      <c r="C97" s="20">
        <v>11</v>
      </c>
      <c r="D97" s="127">
        <v>0.5555555555555556</v>
      </c>
      <c r="E97" s="147" t="s">
        <v>240</v>
      </c>
      <c r="F97" s="157" t="s">
        <v>340</v>
      </c>
      <c r="G97" s="157">
        <v>0</v>
      </c>
      <c r="H97" s="157" t="s">
        <v>32</v>
      </c>
      <c r="I97" s="157">
        <v>1</v>
      </c>
      <c r="J97" s="157" t="s">
        <v>99</v>
      </c>
      <c r="K97" s="132" t="s">
        <v>36</v>
      </c>
      <c r="L97" s="21"/>
      <c r="M97" s="20"/>
      <c r="N97" s="127"/>
      <c r="O97" s="190"/>
      <c r="P97" s="189"/>
      <c r="Q97" s="189"/>
      <c r="R97" s="189"/>
      <c r="S97" s="189"/>
      <c r="T97" s="189"/>
      <c r="U97" s="132"/>
    </row>
    <row r="98" spans="3:21" ht="18" customHeight="1">
      <c r="C98" s="20">
        <v>12</v>
      </c>
      <c r="D98" s="127">
        <v>0.5694444444444444</v>
      </c>
      <c r="E98" s="147" t="s">
        <v>240</v>
      </c>
      <c r="F98" s="157" t="s">
        <v>336</v>
      </c>
      <c r="G98" s="157">
        <v>0</v>
      </c>
      <c r="H98" s="157" t="s">
        <v>32</v>
      </c>
      <c r="I98" s="157">
        <v>5</v>
      </c>
      <c r="J98" s="157" t="s">
        <v>138</v>
      </c>
      <c r="K98" s="133" t="s">
        <v>212</v>
      </c>
      <c r="L98" s="21"/>
      <c r="M98" s="20"/>
      <c r="N98" s="127"/>
      <c r="O98" s="190"/>
      <c r="P98" s="189"/>
      <c r="Q98" s="189"/>
      <c r="R98" s="189"/>
      <c r="S98" s="189"/>
      <c r="T98" s="189"/>
      <c r="U98" s="133"/>
    </row>
    <row r="99" spans="3:21" ht="18" customHeight="1">
      <c r="C99" s="23">
        <v>13</v>
      </c>
      <c r="D99" s="127">
        <v>0.5833333333333334</v>
      </c>
      <c r="E99" s="137" t="s">
        <v>354</v>
      </c>
      <c r="F99" s="158" t="s">
        <v>254</v>
      </c>
      <c r="G99" s="158">
        <v>0</v>
      </c>
      <c r="H99" s="158" t="s">
        <v>32</v>
      </c>
      <c r="I99" s="158">
        <v>0</v>
      </c>
      <c r="J99" s="158" t="s">
        <v>102</v>
      </c>
      <c r="K99" s="132" t="s">
        <v>37</v>
      </c>
      <c r="L99" s="21"/>
      <c r="M99" s="20"/>
      <c r="N99" s="127"/>
      <c r="O99" s="190"/>
      <c r="P99" s="189"/>
      <c r="Q99" s="189"/>
      <c r="R99" s="189"/>
      <c r="S99" s="189"/>
      <c r="T99" s="189"/>
      <c r="U99" s="132"/>
    </row>
    <row r="100" spans="3:21" ht="18" customHeight="1">
      <c r="C100" s="20">
        <v>14</v>
      </c>
      <c r="D100" s="128">
        <v>0.5972222222222222</v>
      </c>
      <c r="E100" s="137" t="s">
        <v>252</v>
      </c>
      <c r="F100" s="158" t="s">
        <v>292</v>
      </c>
      <c r="G100" s="158">
        <v>1</v>
      </c>
      <c r="H100" s="158" t="s">
        <v>32</v>
      </c>
      <c r="I100" s="158">
        <v>0</v>
      </c>
      <c r="J100" s="158" t="s">
        <v>105</v>
      </c>
      <c r="K100" s="132" t="s">
        <v>213</v>
      </c>
      <c r="L100" s="21"/>
      <c r="M100" s="23"/>
      <c r="N100" s="128"/>
      <c r="O100" s="190"/>
      <c r="P100" s="189"/>
      <c r="Q100" s="189"/>
      <c r="R100" s="189"/>
      <c r="S100" s="189"/>
      <c r="T100" s="189"/>
      <c r="U100" s="132"/>
    </row>
    <row r="101" spans="3:21" ht="18" customHeight="1">
      <c r="C101" s="20">
        <v>15</v>
      </c>
      <c r="D101" s="127">
        <v>0.611111111111111</v>
      </c>
      <c r="E101" s="137"/>
      <c r="F101" s="158"/>
      <c r="G101" s="158"/>
      <c r="H101" s="158" t="s">
        <v>32</v>
      </c>
      <c r="I101" s="158"/>
      <c r="J101" s="158"/>
      <c r="K101" s="132"/>
      <c r="L101" s="21"/>
      <c r="M101" s="20"/>
      <c r="N101" s="127"/>
      <c r="O101" s="190"/>
      <c r="P101" s="189"/>
      <c r="Q101" s="189"/>
      <c r="R101" s="189"/>
      <c r="S101" s="189"/>
      <c r="T101" s="189"/>
      <c r="U101" s="132"/>
    </row>
    <row r="102" spans="3:21" ht="18" customHeight="1">
      <c r="C102" s="23">
        <v>16</v>
      </c>
      <c r="D102" s="128">
        <v>0.625</v>
      </c>
      <c r="E102" s="137" t="s">
        <v>252</v>
      </c>
      <c r="F102" s="158" t="s">
        <v>254</v>
      </c>
      <c r="G102" s="158">
        <v>2</v>
      </c>
      <c r="H102" s="158" t="s">
        <v>32</v>
      </c>
      <c r="I102" s="158">
        <v>0</v>
      </c>
      <c r="J102" s="158" t="s">
        <v>292</v>
      </c>
      <c r="K102" s="132" t="s">
        <v>216</v>
      </c>
      <c r="L102" s="21"/>
      <c r="M102" s="20"/>
      <c r="N102" s="127"/>
      <c r="O102" s="190"/>
      <c r="P102" s="189"/>
      <c r="Q102" s="189"/>
      <c r="R102" s="189"/>
      <c r="S102" s="189"/>
      <c r="T102" s="189"/>
      <c r="U102" s="132"/>
    </row>
    <row r="103" spans="3:21" ht="18" customHeight="1">
      <c r="C103" s="20">
        <v>17</v>
      </c>
      <c r="D103" s="127">
        <v>0.638888888888889</v>
      </c>
      <c r="E103" s="137" t="s">
        <v>252</v>
      </c>
      <c r="F103" s="158" t="s">
        <v>102</v>
      </c>
      <c r="G103" s="158">
        <v>1</v>
      </c>
      <c r="H103" s="158" t="s">
        <v>32</v>
      </c>
      <c r="I103" s="158">
        <v>0</v>
      </c>
      <c r="J103" s="158" t="s">
        <v>105</v>
      </c>
      <c r="K103" s="132" t="s">
        <v>214</v>
      </c>
      <c r="L103" s="21"/>
      <c r="M103" s="20"/>
      <c r="N103" s="127"/>
      <c r="O103" s="190"/>
      <c r="P103" s="189"/>
      <c r="Q103" s="189"/>
      <c r="R103" s="189"/>
      <c r="S103" s="189"/>
      <c r="T103" s="189"/>
      <c r="U103" s="132"/>
    </row>
    <row r="104" spans="3:21" ht="18" customHeight="1">
      <c r="C104" s="20">
        <v>18</v>
      </c>
      <c r="D104" s="127">
        <v>0.6527777777777778</v>
      </c>
      <c r="E104" s="137"/>
      <c r="F104" s="158"/>
      <c r="G104" s="158"/>
      <c r="H104" s="158" t="s">
        <v>32</v>
      </c>
      <c r="I104" s="158"/>
      <c r="J104" s="158"/>
      <c r="K104" s="132"/>
      <c r="L104" s="21"/>
      <c r="M104" s="20"/>
      <c r="N104" s="127"/>
      <c r="O104" s="190"/>
      <c r="P104" s="189"/>
      <c r="Q104" s="189"/>
      <c r="R104" s="189"/>
      <c r="S104" s="189"/>
      <c r="T104" s="189"/>
      <c r="U104" s="132"/>
    </row>
    <row r="105" spans="3:21" ht="18" customHeight="1">
      <c r="C105" s="23">
        <v>19</v>
      </c>
      <c r="D105" s="127">
        <v>0.6666666666666666</v>
      </c>
      <c r="E105" s="137" t="s">
        <v>252</v>
      </c>
      <c r="F105" s="158" t="s">
        <v>254</v>
      </c>
      <c r="G105" s="158">
        <v>4</v>
      </c>
      <c r="H105" s="158" t="s">
        <v>32</v>
      </c>
      <c r="I105" s="158">
        <v>0</v>
      </c>
      <c r="J105" s="158" t="s">
        <v>105</v>
      </c>
      <c r="K105" s="133" t="s">
        <v>217</v>
      </c>
      <c r="L105" s="21"/>
      <c r="M105" s="20"/>
      <c r="N105" s="127"/>
      <c r="O105" s="190"/>
      <c r="P105" s="189"/>
      <c r="Q105" s="189"/>
      <c r="R105" s="189"/>
      <c r="S105" s="189"/>
      <c r="T105" s="189"/>
      <c r="U105" s="133"/>
    </row>
    <row r="106" spans="3:21" ht="18" customHeight="1">
      <c r="C106" s="20">
        <v>20</v>
      </c>
      <c r="D106" s="127">
        <v>0.6805555555555555</v>
      </c>
      <c r="E106" s="137" t="s">
        <v>252</v>
      </c>
      <c r="F106" s="141" t="s">
        <v>292</v>
      </c>
      <c r="G106" s="141">
        <v>0</v>
      </c>
      <c r="H106" s="141" t="s">
        <v>32</v>
      </c>
      <c r="I106" s="141">
        <v>1</v>
      </c>
      <c r="J106" s="141" t="s">
        <v>102</v>
      </c>
      <c r="K106" s="132" t="s">
        <v>218</v>
      </c>
      <c r="L106" s="21"/>
      <c r="M106" s="20"/>
      <c r="N106" s="127"/>
      <c r="O106" s="190"/>
      <c r="P106" s="193"/>
      <c r="Q106" s="193"/>
      <c r="R106" s="193"/>
      <c r="S106" s="193"/>
      <c r="T106" s="193"/>
      <c r="U106" s="132"/>
    </row>
    <row r="107" spans="3:21" ht="18" customHeight="1" thickBot="1">
      <c r="C107" s="20">
        <v>21</v>
      </c>
      <c r="D107" s="127"/>
      <c r="E107" s="137"/>
      <c r="F107" s="158"/>
      <c r="G107" s="158"/>
      <c r="H107" s="158" t="s">
        <v>32</v>
      </c>
      <c r="I107" s="158"/>
      <c r="J107" s="141"/>
      <c r="K107" s="132"/>
      <c r="L107" s="21"/>
      <c r="M107" s="20"/>
      <c r="N107" s="127"/>
      <c r="O107" s="190"/>
      <c r="P107" s="189"/>
      <c r="Q107" s="189"/>
      <c r="R107" s="189"/>
      <c r="S107" s="189"/>
      <c r="T107" s="189"/>
      <c r="U107" s="132"/>
    </row>
    <row r="108" spans="3:21" ht="18" customHeight="1" thickBot="1">
      <c r="C108" s="45"/>
      <c r="D108" s="46"/>
      <c r="E108" s="125"/>
      <c r="F108" s="28"/>
      <c r="G108" s="28"/>
      <c r="H108" s="28"/>
      <c r="I108" s="28"/>
      <c r="J108" s="28"/>
      <c r="K108" s="32"/>
      <c r="L108" s="19"/>
      <c r="M108" s="15"/>
      <c r="N108" s="16"/>
      <c r="O108" s="19"/>
      <c r="P108" s="19"/>
      <c r="Q108" s="19"/>
      <c r="R108" s="19"/>
      <c r="S108" s="19"/>
      <c r="T108" s="19"/>
      <c r="U108" s="17"/>
    </row>
    <row r="109" spans="3:21" ht="18" customHeight="1" thickBot="1">
      <c r="C109" s="370">
        <v>40582</v>
      </c>
      <c r="D109" s="371"/>
      <c r="E109" s="374" t="s">
        <v>200</v>
      </c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6"/>
    </row>
    <row r="110" spans="3:21" ht="18" customHeight="1" thickBot="1">
      <c r="C110" s="372"/>
      <c r="D110" s="373"/>
      <c r="E110" s="367" t="s">
        <v>201</v>
      </c>
      <c r="F110" s="368"/>
      <c r="G110" s="368"/>
      <c r="H110" s="368"/>
      <c r="I110" s="368"/>
      <c r="J110" s="369"/>
      <c r="K110" s="13" t="s">
        <v>31</v>
      </c>
      <c r="L110" s="14"/>
      <c r="M110" s="15"/>
      <c r="N110" s="16"/>
      <c r="O110" s="367" t="s">
        <v>202</v>
      </c>
      <c r="P110" s="368"/>
      <c r="Q110" s="368"/>
      <c r="R110" s="368"/>
      <c r="S110" s="368"/>
      <c r="T110" s="369"/>
      <c r="U110" s="31" t="s">
        <v>31</v>
      </c>
    </row>
    <row r="111" spans="3:21" ht="18" customHeight="1" thickBot="1">
      <c r="C111" s="45"/>
      <c r="D111" s="46"/>
      <c r="E111" s="151"/>
      <c r="F111" s="365" t="s">
        <v>345</v>
      </c>
      <c r="G111" s="366"/>
      <c r="H111" s="153"/>
      <c r="I111" s="153"/>
      <c r="J111" s="153"/>
      <c r="K111" s="32"/>
      <c r="L111" s="19"/>
      <c r="M111" s="15"/>
      <c r="N111" s="16"/>
      <c r="O111" s="151"/>
      <c r="P111" s="365" t="s">
        <v>345</v>
      </c>
      <c r="Q111" s="366"/>
      <c r="R111" s="182"/>
      <c r="S111" s="182"/>
      <c r="T111" s="183"/>
      <c r="U111" s="152"/>
    </row>
    <row r="112" spans="3:21" ht="18" customHeight="1" thickBot="1">
      <c r="C112" s="45"/>
      <c r="D112" s="46"/>
      <c r="E112" s="379" t="s">
        <v>356</v>
      </c>
      <c r="F112" s="379"/>
      <c r="G112" s="379"/>
      <c r="H112" s="379"/>
      <c r="I112" s="153"/>
      <c r="J112" s="153"/>
      <c r="K112" s="32"/>
      <c r="L112" s="19"/>
      <c r="M112" s="15"/>
      <c r="N112" s="16"/>
      <c r="O112" s="151"/>
      <c r="P112" s="231"/>
      <c r="Q112" s="231"/>
      <c r="R112" s="232"/>
      <c r="S112" s="232"/>
      <c r="T112" s="232"/>
      <c r="U112" s="152"/>
    </row>
    <row r="113" spans="3:21" ht="18" customHeight="1">
      <c r="C113" s="18">
        <v>1</v>
      </c>
      <c r="D113" s="130">
        <v>0.4166666666666667</v>
      </c>
      <c r="E113" s="145" t="s">
        <v>361</v>
      </c>
      <c r="F113" s="146" t="s">
        <v>107</v>
      </c>
      <c r="G113" s="146">
        <v>0</v>
      </c>
      <c r="H113" s="146" t="s">
        <v>32</v>
      </c>
      <c r="I113" s="146">
        <v>7</v>
      </c>
      <c r="J113" s="146" t="s">
        <v>327</v>
      </c>
      <c r="K113" s="131" t="s">
        <v>33</v>
      </c>
      <c r="L113" s="19"/>
      <c r="M113" s="18">
        <v>1</v>
      </c>
      <c r="N113" s="130">
        <v>0.4166666666666667</v>
      </c>
      <c r="O113" s="139" t="s">
        <v>355</v>
      </c>
      <c r="P113" s="140" t="s">
        <v>11</v>
      </c>
      <c r="Q113" s="140">
        <v>1</v>
      </c>
      <c r="R113" s="140" t="s">
        <v>32</v>
      </c>
      <c r="S113" s="140">
        <v>1</v>
      </c>
      <c r="T113" s="140" t="s">
        <v>289</v>
      </c>
      <c r="U113" s="131" t="s">
        <v>33</v>
      </c>
    </row>
    <row r="114" spans="3:21" ht="18" customHeight="1">
      <c r="C114" s="20">
        <v>2</v>
      </c>
      <c r="D114" s="127">
        <v>0.4305555555555556</v>
      </c>
      <c r="E114" s="147" t="s">
        <v>362</v>
      </c>
      <c r="F114" s="157" t="s">
        <v>118</v>
      </c>
      <c r="G114" s="157">
        <v>1</v>
      </c>
      <c r="H114" s="157" t="s">
        <v>32</v>
      </c>
      <c r="I114" s="157">
        <v>0</v>
      </c>
      <c r="J114" s="157" t="s">
        <v>145</v>
      </c>
      <c r="K114" s="132" t="s">
        <v>205</v>
      </c>
      <c r="L114" s="21"/>
      <c r="M114" s="20">
        <v>2</v>
      </c>
      <c r="N114" s="127">
        <v>0.4305555555555556</v>
      </c>
      <c r="O114" s="137" t="s">
        <v>249</v>
      </c>
      <c r="P114" s="158" t="s">
        <v>329</v>
      </c>
      <c r="Q114" s="158">
        <v>6</v>
      </c>
      <c r="R114" s="158" t="s">
        <v>32</v>
      </c>
      <c r="S114" s="158">
        <v>1</v>
      </c>
      <c r="T114" s="158" t="s">
        <v>325</v>
      </c>
      <c r="U114" s="132" t="s">
        <v>205</v>
      </c>
    </row>
    <row r="115" spans="3:21" ht="18" customHeight="1">
      <c r="C115" s="20">
        <v>3</v>
      </c>
      <c r="D115" s="127">
        <v>0.4444444444444444</v>
      </c>
      <c r="E115" s="147" t="s">
        <v>363</v>
      </c>
      <c r="F115" s="157" t="s">
        <v>288</v>
      </c>
      <c r="G115" s="157">
        <v>1</v>
      </c>
      <c r="H115" s="157" t="s">
        <v>32</v>
      </c>
      <c r="I115" s="157">
        <v>4</v>
      </c>
      <c r="J115" s="157" t="s">
        <v>138</v>
      </c>
      <c r="K115" s="132" t="s">
        <v>206</v>
      </c>
      <c r="L115" s="21"/>
      <c r="M115" s="20">
        <v>3</v>
      </c>
      <c r="N115" s="127">
        <v>0.4444444444444444</v>
      </c>
      <c r="O115" s="137" t="s">
        <v>225</v>
      </c>
      <c r="P115" s="158" t="s">
        <v>136</v>
      </c>
      <c r="Q115" s="158">
        <v>6</v>
      </c>
      <c r="R115" s="158" t="s">
        <v>32</v>
      </c>
      <c r="S115" s="158">
        <v>0</v>
      </c>
      <c r="T115" s="158" t="s">
        <v>324</v>
      </c>
      <c r="U115" s="132" t="s">
        <v>206</v>
      </c>
    </row>
    <row r="116" spans="3:21" ht="18" customHeight="1">
      <c r="C116" s="23">
        <v>4</v>
      </c>
      <c r="D116" s="127">
        <v>0.4583333333333333</v>
      </c>
      <c r="E116" s="148" t="s">
        <v>364</v>
      </c>
      <c r="F116" s="157" t="s">
        <v>15</v>
      </c>
      <c r="G116" s="157">
        <v>1</v>
      </c>
      <c r="H116" s="157" t="s">
        <v>32</v>
      </c>
      <c r="I116" s="157">
        <v>0</v>
      </c>
      <c r="J116" s="157" t="s">
        <v>96</v>
      </c>
      <c r="K116" s="132" t="s">
        <v>207</v>
      </c>
      <c r="L116" s="21"/>
      <c r="M116" s="20">
        <v>4</v>
      </c>
      <c r="N116" s="127">
        <v>0.4583333333333333</v>
      </c>
      <c r="O116" s="138" t="s">
        <v>225</v>
      </c>
      <c r="P116" s="158" t="s">
        <v>135</v>
      </c>
      <c r="Q116" s="158">
        <v>0</v>
      </c>
      <c r="R116" s="158" t="s">
        <v>32</v>
      </c>
      <c r="S116" s="158">
        <v>1</v>
      </c>
      <c r="T116" s="158" t="s">
        <v>328</v>
      </c>
      <c r="U116" s="132" t="s">
        <v>207</v>
      </c>
    </row>
    <row r="117" spans="3:21" ht="18" customHeight="1">
      <c r="C117" s="20">
        <v>5</v>
      </c>
      <c r="D117" s="127">
        <v>0.47222222222222227</v>
      </c>
      <c r="E117" s="147" t="s">
        <v>365</v>
      </c>
      <c r="F117" s="157" t="s">
        <v>379</v>
      </c>
      <c r="G117" s="157"/>
      <c r="H117" s="157" t="s">
        <v>32</v>
      </c>
      <c r="I117" s="157"/>
      <c r="J117" s="157" t="s">
        <v>380</v>
      </c>
      <c r="K117" s="132" t="s">
        <v>34</v>
      </c>
      <c r="L117" s="21"/>
      <c r="M117" s="20">
        <v>5</v>
      </c>
      <c r="N117" s="127">
        <v>0.47222222222222227</v>
      </c>
      <c r="O117" s="138" t="s">
        <v>249</v>
      </c>
      <c r="P117" s="158" t="s">
        <v>11</v>
      </c>
      <c r="Q117" s="158">
        <v>0</v>
      </c>
      <c r="R117" s="158" t="s">
        <v>32</v>
      </c>
      <c r="S117" s="158">
        <v>3</v>
      </c>
      <c r="T117" s="158" t="s">
        <v>329</v>
      </c>
      <c r="U117" s="132" t="s">
        <v>34</v>
      </c>
    </row>
    <row r="118" spans="3:21" ht="18" customHeight="1">
      <c r="C118" s="20">
        <v>6</v>
      </c>
      <c r="D118" s="127">
        <v>0.4861111111111111</v>
      </c>
      <c r="E118" s="148" t="s">
        <v>366</v>
      </c>
      <c r="F118" s="157" t="s">
        <v>381</v>
      </c>
      <c r="G118" s="157"/>
      <c r="H118" s="157" t="s">
        <v>32</v>
      </c>
      <c r="I118" s="157"/>
      <c r="J118" s="157" t="s">
        <v>382</v>
      </c>
      <c r="K118" s="132" t="s">
        <v>208</v>
      </c>
      <c r="L118" s="21"/>
      <c r="M118" s="20">
        <v>6</v>
      </c>
      <c r="N118" s="127">
        <v>0.4861111111111111</v>
      </c>
      <c r="O118" s="138" t="s">
        <v>249</v>
      </c>
      <c r="P118" s="158" t="s">
        <v>289</v>
      </c>
      <c r="Q118" s="158">
        <v>0</v>
      </c>
      <c r="R118" s="158" t="s">
        <v>32</v>
      </c>
      <c r="S118" s="158">
        <v>3</v>
      </c>
      <c r="T118" s="158" t="s">
        <v>325</v>
      </c>
      <c r="U118" s="132" t="s">
        <v>208</v>
      </c>
    </row>
    <row r="119" spans="3:21" ht="18" customHeight="1">
      <c r="C119" s="23">
        <v>7</v>
      </c>
      <c r="D119" s="127">
        <v>0.5</v>
      </c>
      <c r="E119" s="148" t="s">
        <v>367</v>
      </c>
      <c r="F119" s="157" t="s">
        <v>141</v>
      </c>
      <c r="G119" s="157">
        <v>1</v>
      </c>
      <c r="H119" s="157" t="s">
        <v>32</v>
      </c>
      <c r="I119" s="157">
        <v>2</v>
      </c>
      <c r="J119" s="157" t="s">
        <v>327</v>
      </c>
      <c r="K119" s="132" t="s">
        <v>377</v>
      </c>
      <c r="L119" s="21"/>
      <c r="M119" s="20">
        <v>7</v>
      </c>
      <c r="N119" s="127">
        <v>0.5</v>
      </c>
      <c r="O119" s="138" t="s">
        <v>224</v>
      </c>
      <c r="P119" s="158" t="s">
        <v>136</v>
      </c>
      <c r="Q119" s="158">
        <v>0</v>
      </c>
      <c r="R119" s="158" t="s">
        <v>32</v>
      </c>
      <c r="S119" s="158">
        <v>0</v>
      </c>
      <c r="T119" s="158" t="s">
        <v>135</v>
      </c>
      <c r="U119" s="132" t="s">
        <v>35</v>
      </c>
    </row>
    <row r="120" spans="3:21" ht="18" customHeight="1">
      <c r="C120" s="20">
        <v>8</v>
      </c>
      <c r="D120" s="127">
        <v>0.513888888888889</v>
      </c>
      <c r="E120" s="147" t="s">
        <v>368</v>
      </c>
      <c r="F120" s="157" t="s">
        <v>118</v>
      </c>
      <c r="G120" s="157">
        <v>0</v>
      </c>
      <c r="H120" s="157" t="s">
        <v>32</v>
      </c>
      <c r="I120" s="157">
        <v>1</v>
      </c>
      <c r="J120" s="157" t="s">
        <v>136</v>
      </c>
      <c r="K120" s="133" t="s">
        <v>377</v>
      </c>
      <c r="L120" s="21"/>
      <c r="M120" s="20">
        <v>8</v>
      </c>
      <c r="N120" s="127">
        <v>0.513888888888889</v>
      </c>
      <c r="O120" s="194" t="s">
        <v>224</v>
      </c>
      <c r="P120" s="195" t="s">
        <v>324</v>
      </c>
      <c r="Q120" s="381" t="s">
        <v>393</v>
      </c>
      <c r="R120" s="381"/>
      <c r="S120" s="381"/>
      <c r="T120" s="195" t="s">
        <v>328</v>
      </c>
      <c r="U120" s="133" t="s">
        <v>209</v>
      </c>
    </row>
    <row r="121" spans="3:21" ht="18" customHeight="1">
      <c r="C121" s="20">
        <v>9</v>
      </c>
      <c r="D121" s="127">
        <v>0.5277777777777778</v>
      </c>
      <c r="E121" s="147" t="s">
        <v>369</v>
      </c>
      <c r="F121" s="157" t="s">
        <v>135</v>
      </c>
      <c r="G121" s="157">
        <v>0</v>
      </c>
      <c r="H121" s="157" t="s">
        <v>32</v>
      </c>
      <c r="I121" s="157">
        <v>1</v>
      </c>
      <c r="J121" s="157" t="s">
        <v>138</v>
      </c>
      <c r="K121" s="132" t="s">
        <v>377</v>
      </c>
      <c r="L121" s="21"/>
      <c r="M121" s="20">
        <v>9</v>
      </c>
      <c r="N121" s="127">
        <v>0.5277777777777778</v>
      </c>
      <c r="O121" s="194" t="s">
        <v>249</v>
      </c>
      <c r="P121" s="195" t="s">
        <v>11</v>
      </c>
      <c r="Q121" s="382"/>
      <c r="R121" s="382"/>
      <c r="S121" s="382"/>
      <c r="T121" s="195" t="s">
        <v>325</v>
      </c>
      <c r="U121" s="132" t="s">
        <v>210</v>
      </c>
    </row>
    <row r="122" spans="3:21" ht="18" customHeight="1">
      <c r="C122" s="23">
        <v>10</v>
      </c>
      <c r="D122" s="127">
        <v>0.5416666666666666</v>
      </c>
      <c r="E122" s="147" t="s">
        <v>370</v>
      </c>
      <c r="F122" s="157" t="s">
        <v>15</v>
      </c>
      <c r="G122" s="380" t="s">
        <v>395</v>
      </c>
      <c r="H122" s="380"/>
      <c r="I122" s="380"/>
      <c r="J122" s="157" t="s">
        <v>275</v>
      </c>
      <c r="K122" s="132" t="s">
        <v>377</v>
      </c>
      <c r="L122" s="21"/>
      <c r="M122" s="20">
        <v>10</v>
      </c>
      <c r="N122" s="127">
        <v>0.5416666666666666</v>
      </c>
      <c r="O122" s="194" t="s">
        <v>249</v>
      </c>
      <c r="P122" s="195" t="s">
        <v>289</v>
      </c>
      <c r="Q122" s="382"/>
      <c r="R122" s="382"/>
      <c r="S122" s="382"/>
      <c r="T122" s="195" t="s">
        <v>329</v>
      </c>
      <c r="U122" s="132" t="s">
        <v>211</v>
      </c>
    </row>
    <row r="123" spans="3:21" ht="18" customHeight="1">
      <c r="C123" s="20">
        <v>11</v>
      </c>
      <c r="D123" s="127">
        <v>0.5555555555555556</v>
      </c>
      <c r="E123" s="147" t="s">
        <v>371</v>
      </c>
      <c r="F123" s="157" t="s">
        <v>383</v>
      </c>
      <c r="G123" s="391" t="s">
        <v>394</v>
      </c>
      <c r="H123" s="391"/>
      <c r="I123" s="391"/>
      <c r="J123" s="157" t="s">
        <v>384</v>
      </c>
      <c r="K123" s="132" t="s">
        <v>36</v>
      </c>
      <c r="L123" s="21"/>
      <c r="M123" s="20">
        <v>11</v>
      </c>
      <c r="N123" s="127">
        <v>0.5555555555555556</v>
      </c>
      <c r="O123" s="194" t="s">
        <v>224</v>
      </c>
      <c r="P123" s="195" t="s">
        <v>136</v>
      </c>
      <c r="Q123" s="382"/>
      <c r="R123" s="382"/>
      <c r="S123" s="382"/>
      <c r="T123" s="195" t="s">
        <v>328</v>
      </c>
      <c r="U123" s="132" t="s">
        <v>36</v>
      </c>
    </row>
    <row r="124" spans="3:21" ht="18" customHeight="1">
      <c r="C124" s="20">
        <v>12</v>
      </c>
      <c r="D124" s="127">
        <v>0.5694444444444444</v>
      </c>
      <c r="E124" s="147" t="s">
        <v>372</v>
      </c>
      <c r="F124" s="157" t="s">
        <v>385</v>
      </c>
      <c r="G124" s="392"/>
      <c r="H124" s="392"/>
      <c r="I124" s="392"/>
      <c r="J124" s="157" t="s">
        <v>386</v>
      </c>
      <c r="K124" s="133" t="s">
        <v>212</v>
      </c>
      <c r="L124" s="21"/>
      <c r="M124" s="20">
        <v>12</v>
      </c>
      <c r="N124" s="127">
        <v>0.5694444444444444</v>
      </c>
      <c r="O124" s="194" t="s">
        <v>224</v>
      </c>
      <c r="P124" s="195" t="s">
        <v>324</v>
      </c>
      <c r="Q124" s="382"/>
      <c r="R124" s="382"/>
      <c r="S124" s="382"/>
      <c r="T124" s="195" t="s">
        <v>135</v>
      </c>
      <c r="U124" s="133" t="s">
        <v>212</v>
      </c>
    </row>
    <row r="125" spans="3:21" ht="18" customHeight="1">
      <c r="C125" s="23">
        <v>13</v>
      </c>
      <c r="D125" s="127">
        <v>0.5833333333333334</v>
      </c>
      <c r="E125" s="194" t="s">
        <v>373</v>
      </c>
      <c r="F125" s="195" t="s">
        <v>327</v>
      </c>
      <c r="G125" s="381" t="s">
        <v>393</v>
      </c>
      <c r="H125" s="381"/>
      <c r="I125" s="381"/>
      <c r="J125" s="195" t="s">
        <v>136</v>
      </c>
      <c r="K125" s="236" t="s">
        <v>377</v>
      </c>
      <c r="L125" s="21"/>
      <c r="M125" s="20"/>
      <c r="N125" s="127"/>
      <c r="O125" s="194"/>
      <c r="P125" s="195" t="s">
        <v>357</v>
      </c>
      <c r="Q125" s="382"/>
      <c r="R125" s="382"/>
      <c r="S125" s="382"/>
      <c r="T125" s="195"/>
      <c r="U125" s="132"/>
    </row>
    <row r="126" spans="3:21" ht="18" customHeight="1">
      <c r="C126" s="20">
        <v>14</v>
      </c>
      <c r="D126" s="128">
        <v>0.5972222222222222</v>
      </c>
      <c r="E126" s="194" t="s">
        <v>374</v>
      </c>
      <c r="F126" s="195" t="s">
        <v>138</v>
      </c>
      <c r="G126" s="382"/>
      <c r="H126" s="382"/>
      <c r="I126" s="382"/>
      <c r="J126" s="195" t="s">
        <v>15</v>
      </c>
      <c r="K126" s="236" t="s">
        <v>377</v>
      </c>
      <c r="L126" s="21"/>
      <c r="M126" s="20">
        <v>13</v>
      </c>
      <c r="N126" s="127">
        <v>0.5833333333333334</v>
      </c>
      <c r="O126" s="194" t="s">
        <v>304</v>
      </c>
      <c r="P126" s="195" t="s">
        <v>327</v>
      </c>
      <c r="Q126" s="382"/>
      <c r="R126" s="382"/>
      <c r="S126" s="382"/>
      <c r="T126" s="195" t="s">
        <v>53</v>
      </c>
      <c r="U126" s="132" t="s">
        <v>37</v>
      </c>
    </row>
    <row r="127" spans="3:21" ht="18" customHeight="1">
      <c r="C127" s="20">
        <v>15</v>
      </c>
      <c r="D127" s="127">
        <v>0.611111111111111</v>
      </c>
      <c r="E127" s="194"/>
      <c r="F127" s="195"/>
      <c r="G127" s="382"/>
      <c r="H127" s="382"/>
      <c r="I127" s="382"/>
      <c r="J127" s="195"/>
      <c r="K127" s="236"/>
      <c r="L127" s="21"/>
      <c r="M127" s="23">
        <v>14</v>
      </c>
      <c r="N127" s="128">
        <v>0.5972222222222222</v>
      </c>
      <c r="O127" s="194" t="s">
        <v>311</v>
      </c>
      <c r="P127" s="195" t="s">
        <v>283</v>
      </c>
      <c r="Q127" s="382"/>
      <c r="R127" s="382"/>
      <c r="S127" s="382"/>
      <c r="T127" s="195" t="s">
        <v>279</v>
      </c>
      <c r="U127" s="132" t="s">
        <v>213</v>
      </c>
    </row>
    <row r="128" spans="3:21" ht="18" customHeight="1">
      <c r="C128" s="23">
        <v>16</v>
      </c>
      <c r="D128" s="127">
        <v>0.625</v>
      </c>
      <c r="E128" s="194" t="s">
        <v>375</v>
      </c>
      <c r="F128" s="195" t="s">
        <v>387</v>
      </c>
      <c r="G128" s="382"/>
      <c r="H128" s="382"/>
      <c r="I128" s="382"/>
      <c r="J128" s="195" t="s">
        <v>388</v>
      </c>
      <c r="K128" s="236" t="s">
        <v>377</v>
      </c>
      <c r="L128" s="21"/>
      <c r="M128" s="20">
        <v>15</v>
      </c>
      <c r="N128" s="127">
        <v>0.611111111111111</v>
      </c>
      <c r="O128" s="194" t="s">
        <v>315</v>
      </c>
      <c r="P128" s="195" t="s">
        <v>29</v>
      </c>
      <c r="Q128" s="382"/>
      <c r="R128" s="382"/>
      <c r="S128" s="382"/>
      <c r="T128" s="195" t="s">
        <v>378</v>
      </c>
      <c r="U128" s="132" t="s">
        <v>214</v>
      </c>
    </row>
    <row r="129" spans="3:21" ht="18" customHeight="1">
      <c r="C129" s="20">
        <v>17</v>
      </c>
      <c r="D129" s="127">
        <v>0.638888888888889</v>
      </c>
      <c r="E129" s="194" t="s">
        <v>376</v>
      </c>
      <c r="F129" s="195" t="s">
        <v>390</v>
      </c>
      <c r="G129" s="383"/>
      <c r="H129" s="383"/>
      <c r="I129" s="383"/>
      <c r="J129" s="195" t="s">
        <v>391</v>
      </c>
      <c r="K129" s="236" t="s">
        <v>377</v>
      </c>
      <c r="L129" s="21"/>
      <c r="M129" s="20">
        <v>16</v>
      </c>
      <c r="N129" s="127">
        <v>0.625</v>
      </c>
      <c r="O129" s="194" t="s">
        <v>318</v>
      </c>
      <c r="P129" s="195" t="s">
        <v>114</v>
      </c>
      <c r="Q129" s="382"/>
      <c r="R129" s="382"/>
      <c r="S129" s="382"/>
      <c r="T129" s="195" t="s">
        <v>284</v>
      </c>
      <c r="U129" s="132" t="s">
        <v>215</v>
      </c>
    </row>
    <row r="130" spans="3:21" ht="18" customHeight="1">
      <c r="C130" s="20">
        <v>18</v>
      </c>
      <c r="D130" s="127">
        <v>0.6527777777777778</v>
      </c>
      <c r="E130" s="147"/>
      <c r="F130" s="157"/>
      <c r="G130" s="157"/>
      <c r="H130" s="157" t="s">
        <v>32</v>
      </c>
      <c r="I130" s="157"/>
      <c r="J130" s="157"/>
      <c r="K130" s="132"/>
      <c r="L130" s="21"/>
      <c r="M130" s="20">
        <v>17</v>
      </c>
      <c r="N130" s="127">
        <v>0.638888888888889</v>
      </c>
      <c r="O130" s="194" t="s">
        <v>309</v>
      </c>
      <c r="P130" s="195" t="s">
        <v>379</v>
      </c>
      <c r="Q130" s="382"/>
      <c r="R130" s="382"/>
      <c r="S130" s="382"/>
      <c r="T130" s="195" t="s">
        <v>380</v>
      </c>
      <c r="U130" s="132" t="s">
        <v>84</v>
      </c>
    </row>
    <row r="131" spans="3:21" ht="18" customHeight="1">
      <c r="C131" s="23">
        <v>19</v>
      </c>
      <c r="D131" s="127">
        <v>0.6666666666666666</v>
      </c>
      <c r="E131" s="147"/>
      <c r="F131" s="157"/>
      <c r="G131" s="157"/>
      <c r="H131" s="157" t="s">
        <v>32</v>
      </c>
      <c r="I131" s="157"/>
      <c r="J131" s="157"/>
      <c r="K131" s="133"/>
      <c r="L131" s="21"/>
      <c r="M131" s="20">
        <v>18</v>
      </c>
      <c r="N131" s="127">
        <v>0.6527777777777778</v>
      </c>
      <c r="O131" s="194" t="s">
        <v>306</v>
      </c>
      <c r="P131" s="195" t="s">
        <v>381</v>
      </c>
      <c r="Q131" s="383"/>
      <c r="R131" s="383"/>
      <c r="S131" s="383"/>
      <c r="T131" s="195" t="s">
        <v>382</v>
      </c>
      <c r="U131" s="132" t="s">
        <v>216</v>
      </c>
    </row>
    <row r="132" spans="3:21" ht="18" customHeight="1">
      <c r="C132" s="20">
        <v>20</v>
      </c>
      <c r="D132" s="127">
        <v>0.6805555555555555</v>
      </c>
      <c r="E132" s="147"/>
      <c r="F132" s="184"/>
      <c r="G132" s="184"/>
      <c r="H132" s="184" t="s">
        <v>32</v>
      </c>
      <c r="I132" s="184"/>
      <c r="J132" s="184"/>
      <c r="K132" s="132"/>
      <c r="L132" s="21"/>
      <c r="M132" s="20">
        <v>20</v>
      </c>
      <c r="N132" s="127">
        <v>0.6805555555555555</v>
      </c>
      <c r="O132" s="137"/>
      <c r="P132" s="141"/>
      <c r="Q132" s="141"/>
      <c r="R132" s="141" t="s">
        <v>32</v>
      </c>
      <c r="S132" s="141"/>
      <c r="T132" s="141"/>
      <c r="U132" s="132"/>
    </row>
    <row r="133" spans="3:21" ht="18" customHeight="1">
      <c r="C133" s="20">
        <v>21</v>
      </c>
      <c r="D133" s="127"/>
      <c r="E133" s="147"/>
      <c r="F133" s="157"/>
      <c r="G133" s="157"/>
      <c r="H133" s="157" t="s">
        <v>32</v>
      </c>
      <c r="I133" s="157"/>
      <c r="J133" s="184"/>
      <c r="K133" s="132"/>
      <c r="L133" s="21"/>
      <c r="M133" s="20">
        <v>21</v>
      </c>
      <c r="N133" s="127"/>
      <c r="O133" s="137"/>
      <c r="P133" s="158"/>
      <c r="Q133" s="158"/>
      <c r="R133" s="158" t="s">
        <v>32</v>
      </c>
      <c r="S133" s="158"/>
      <c r="T133" s="158"/>
      <c r="U133" s="132"/>
    </row>
    <row r="134" spans="3:21" ht="18" customHeight="1" thickBot="1">
      <c r="C134" s="22">
        <v>22</v>
      </c>
      <c r="D134" s="129"/>
      <c r="E134" s="185"/>
      <c r="F134" s="186"/>
      <c r="G134" s="186"/>
      <c r="H134" s="186" t="s">
        <v>32</v>
      </c>
      <c r="I134" s="186"/>
      <c r="J134" s="186"/>
      <c r="K134" s="134"/>
      <c r="L134" s="21"/>
      <c r="M134" s="22">
        <v>22</v>
      </c>
      <c r="N134" s="129"/>
      <c r="O134" s="138"/>
      <c r="P134" s="158"/>
      <c r="Q134" s="158"/>
      <c r="R134" s="158" t="s">
        <v>32</v>
      </c>
      <c r="S134" s="158"/>
      <c r="T134" s="158"/>
      <c r="U134" s="135"/>
    </row>
    <row r="135" spans="3:21" ht="18" customHeight="1" thickBot="1">
      <c r="C135" s="45"/>
      <c r="D135" s="46"/>
      <c r="E135" s="28"/>
      <c r="F135" s="28"/>
      <c r="G135" s="28"/>
      <c r="H135" s="28"/>
      <c r="I135" s="28"/>
      <c r="J135" s="28"/>
      <c r="K135" s="32"/>
      <c r="L135" s="19"/>
      <c r="M135" s="16"/>
      <c r="N135" s="16"/>
      <c r="O135" s="19"/>
      <c r="P135" s="19"/>
      <c r="Q135" s="19"/>
      <c r="R135" s="19"/>
      <c r="S135" s="19"/>
      <c r="T135" s="19"/>
      <c r="U135" s="17"/>
    </row>
    <row r="136" spans="3:21" ht="18" customHeight="1" thickBot="1">
      <c r="C136" s="370">
        <v>40595</v>
      </c>
      <c r="D136" s="371"/>
      <c r="E136" s="374" t="s">
        <v>200</v>
      </c>
      <c r="F136" s="375"/>
      <c r="G136" s="375"/>
      <c r="H136" s="375"/>
      <c r="I136" s="375"/>
      <c r="J136" s="375"/>
      <c r="K136" s="375"/>
      <c r="L136" s="270"/>
      <c r="M136" s="370"/>
      <c r="N136" s="371"/>
      <c r="O136" s="375"/>
      <c r="P136" s="375"/>
      <c r="Q136" s="375"/>
      <c r="R136" s="375"/>
      <c r="S136" s="375"/>
      <c r="T136" s="375"/>
      <c r="U136" s="376"/>
    </row>
    <row r="137" spans="3:21" ht="18" customHeight="1" thickBot="1">
      <c r="C137" s="372"/>
      <c r="D137" s="373"/>
      <c r="E137" s="367" t="s">
        <v>202</v>
      </c>
      <c r="F137" s="368"/>
      <c r="G137" s="368"/>
      <c r="H137" s="368"/>
      <c r="I137" s="368"/>
      <c r="J137" s="369"/>
      <c r="K137" s="13" t="s">
        <v>31</v>
      </c>
      <c r="L137" s="271"/>
      <c r="M137" s="372"/>
      <c r="N137" s="373"/>
      <c r="O137" s="367"/>
      <c r="P137" s="368"/>
      <c r="Q137" s="368"/>
      <c r="R137" s="368"/>
      <c r="S137" s="368"/>
      <c r="T137" s="369"/>
      <c r="U137" s="31"/>
    </row>
    <row r="138" spans="3:21" ht="18" customHeight="1">
      <c r="C138" s="384" t="s">
        <v>398</v>
      </c>
      <c r="D138" s="385"/>
      <c r="E138" s="386"/>
      <c r="F138" s="387" t="s">
        <v>399</v>
      </c>
      <c r="G138" s="388"/>
      <c r="H138" s="153"/>
      <c r="I138" s="153"/>
      <c r="J138" s="153"/>
      <c r="K138" s="32"/>
      <c r="L138" s="19"/>
      <c r="M138" s="389"/>
      <c r="N138" s="390"/>
      <c r="O138" s="390"/>
      <c r="P138" s="390"/>
      <c r="Q138" s="390"/>
      <c r="R138" s="390"/>
      <c r="S138" s="272"/>
      <c r="T138" s="272"/>
      <c r="U138" s="273"/>
    </row>
    <row r="139" spans="3:21" ht="18" customHeight="1">
      <c r="C139" s="20">
        <v>10</v>
      </c>
      <c r="D139" s="127">
        <v>0.5277777777777778</v>
      </c>
      <c r="E139" s="262" t="s">
        <v>224</v>
      </c>
      <c r="F139" s="267" t="s">
        <v>324</v>
      </c>
      <c r="G139" s="141">
        <v>0</v>
      </c>
      <c r="H139" s="158" t="s">
        <v>32</v>
      </c>
      <c r="I139" s="158">
        <v>1</v>
      </c>
      <c r="J139" s="263" t="s">
        <v>328</v>
      </c>
      <c r="K139" s="264" t="s">
        <v>400</v>
      </c>
      <c r="L139" s="21"/>
      <c r="M139" s="274"/>
      <c r="N139" s="275"/>
      <c r="O139" s="147"/>
      <c r="P139" s="157"/>
      <c r="Q139" s="157"/>
      <c r="R139" s="157"/>
      <c r="S139" s="157"/>
      <c r="T139" s="157"/>
      <c r="U139" s="265"/>
    </row>
    <row r="140" spans="3:21" ht="18" customHeight="1">
      <c r="C140" s="23">
        <v>11</v>
      </c>
      <c r="D140" s="128">
        <v>0.5416666666666666</v>
      </c>
      <c r="E140" s="262" t="s">
        <v>249</v>
      </c>
      <c r="F140" s="263" t="s">
        <v>11</v>
      </c>
      <c r="G140" s="158">
        <v>0</v>
      </c>
      <c r="H140" s="158" t="s">
        <v>32</v>
      </c>
      <c r="I140" s="158">
        <v>2</v>
      </c>
      <c r="J140" s="263" t="s">
        <v>325</v>
      </c>
      <c r="K140" s="264" t="s">
        <v>36</v>
      </c>
      <c r="L140" s="21"/>
      <c r="M140" s="274"/>
      <c r="N140" s="128"/>
      <c r="O140" s="147"/>
      <c r="P140" s="157"/>
      <c r="Q140" s="157"/>
      <c r="R140" s="157"/>
      <c r="S140" s="157"/>
      <c r="T140" s="157"/>
      <c r="U140" s="265"/>
    </row>
    <row r="141" spans="3:21" ht="18" customHeight="1">
      <c r="C141" s="20">
        <v>12</v>
      </c>
      <c r="D141" s="127">
        <v>0.5555555555555556</v>
      </c>
      <c r="E141" s="262" t="s">
        <v>249</v>
      </c>
      <c r="F141" s="263" t="s">
        <v>289</v>
      </c>
      <c r="G141" s="158">
        <v>2</v>
      </c>
      <c r="H141" s="158" t="s">
        <v>32</v>
      </c>
      <c r="I141" s="158">
        <v>3</v>
      </c>
      <c r="J141" s="263" t="s">
        <v>413</v>
      </c>
      <c r="K141" s="264" t="s">
        <v>212</v>
      </c>
      <c r="L141" s="21"/>
      <c r="M141" s="274"/>
      <c r="N141" s="127"/>
      <c r="O141" s="147"/>
      <c r="P141" s="157"/>
      <c r="Q141" s="184"/>
      <c r="R141" s="184"/>
      <c r="S141" s="184"/>
      <c r="T141" s="157"/>
      <c r="U141" s="265"/>
    </row>
    <row r="142" spans="3:21" ht="18" customHeight="1">
      <c r="C142" s="20">
        <v>13</v>
      </c>
      <c r="D142" s="127">
        <v>0.5694444444444444</v>
      </c>
      <c r="E142" s="262" t="s">
        <v>224</v>
      </c>
      <c r="F142" s="263" t="s">
        <v>136</v>
      </c>
      <c r="G142" s="158">
        <v>0</v>
      </c>
      <c r="H142" s="158" t="s">
        <v>32</v>
      </c>
      <c r="I142" s="158">
        <v>0</v>
      </c>
      <c r="J142" s="263" t="s">
        <v>412</v>
      </c>
      <c r="K142" s="266" t="s">
        <v>37</v>
      </c>
      <c r="L142" s="21"/>
      <c r="M142" s="274"/>
      <c r="N142" s="128"/>
      <c r="O142" s="147"/>
      <c r="P142" s="157"/>
      <c r="Q142" s="157"/>
      <c r="R142" s="157"/>
      <c r="S142" s="157"/>
      <c r="T142" s="157"/>
      <c r="U142" s="265"/>
    </row>
    <row r="143" spans="3:21" ht="18" customHeight="1">
      <c r="C143" s="23">
        <v>14</v>
      </c>
      <c r="D143" s="127">
        <v>0.5833333333333334</v>
      </c>
      <c r="E143" s="262" t="s">
        <v>224</v>
      </c>
      <c r="F143" s="263" t="s">
        <v>324</v>
      </c>
      <c r="G143" s="158">
        <v>0</v>
      </c>
      <c r="H143" s="158" t="s">
        <v>32</v>
      </c>
      <c r="I143" s="158">
        <v>5</v>
      </c>
      <c r="J143" s="263" t="s">
        <v>135</v>
      </c>
      <c r="K143" s="264" t="s">
        <v>213</v>
      </c>
      <c r="L143" s="21"/>
      <c r="M143" s="274"/>
      <c r="N143" s="127"/>
      <c r="O143" s="147"/>
      <c r="P143" s="268"/>
      <c r="Q143" s="157"/>
      <c r="R143" s="157"/>
      <c r="S143" s="157"/>
      <c r="T143" s="269"/>
      <c r="U143" s="265"/>
    </row>
    <row r="144" spans="3:21" ht="18" customHeight="1">
      <c r="C144" s="20"/>
      <c r="D144" s="128">
        <v>0.5972222222222222</v>
      </c>
      <c r="E144" s="276"/>
      <c r="F144" s="279" t="s">
        <v>357</v>
      </c>
      <c r="G144" s="279"/>
      <c r="H144" s="279" t="s">
        <v>32</v>
      </c>
      <c r="I144" s="279"/>
      <c r="J144" s="279"/>
      <c r="K144" s="278"/>
      <c r="L144" s="21"/>
      <c r="M144" s="23"/>
      <c r="N144" s="128"/>
      <c r="O144" s="276"/>
      <c r="P144" s="277"/>
      <c r="Q144" s="277"/>
      <c r="R144" s="277"/>
      <c r="S144" s="277"/>
      <c r="T144" s="277"/>
      <c r="U144" s="278"/>
    </row>
    <row r="145" spans="3:21" ht="18" customHeight="1">
      <c r="C145" s="20">
        <v>15</v>
      </c>
      <c r="D145" s="127">
        <v>0.611111111111111</v>
      </c>
      <c r="E145" s="262" t="s">
        <v>304</v>
      </c>
      <c r="F145" s="263" t="s">
        <v>327</v>
      </c>
      <c r="G145" s="158" t="s">
        <v>410</v>
      </c>
      <c r="H145" s="158" t="s">
        <v>32</v>
      </c>
      <c r="I145" s="158" t="s">
        <v>411</v>
      </c>
      <c r="J145" s="263" t="s">
        <v>414</v>
      </c>
      <c r="K145" s="264" t="s">
        <v>214</v>
      </c>
      <c r="L145" s="21"/>
      <c r="M145" s="20"/>
      <c r="N145" s="127"/>
      <c r="O145" s="262"/>
      <c r="P145" s="263"/>
      <c r="Q145" s="158"/>
      <c r="R145" s="158"/>
      <c r="S145" s="158"/>
      <c r="T145" s="263"/>
      <c r="U145" s="264"/>
    </row>
    <row r="146" spans="3:21" ht="18" customHeight="1">
      <c r="C146" s="23">
        <v>16</v>
      </c>
      <c r="D146" s="128">
        <v>0.625</v>
      </c>
      <c r="E146" s="262" t="s">
        <v>311</v>
      </c>
      <c r="F146" s="263" t="s">
        <v>283</v>
      </c>
      <c r="G146" s="158">
        <v>0</v>
      </c>
      <c r="H146" s="158" t="s">
        <v>32</v>
      </c>
      <c r="I146" s="158">
        <v>2</v>
      </c>
      <c r="J146" s="263" t="s">
        <v>279</v>
      </c>
      <c r="K146" s="264" t="s">
        <v>215</v>
      </c>
      <c r="L146" s="21"/>
      <c r="M146" s="20"/>
      <c r="N146" s="127"/>
      <c r="O146" s="262"/>
      <c r="P146" s="263"/>
      <c r="Q146" s="158"/>
      <c r="R146" s="158"/>
      <c r="S146" s="158"/>
      <c r="T146" s="263"/>
      <c r="U146" s="264"/>
    </row>
    <row r="147" spans="3:21" ht="18" customHeight="1">
      <c r="C147" s="20">
        <v>17</v>
      </c>
      <c r="D147" s="127">
        <v>0.638888888888889</v>
      </c>
      <c r="E147" s="262" t="s">
        <v>315</v>
      </c>
      <c r="F147" s="263" t="s">
        <v>328</v>
      </c>
      <c r="G147" s="158">
        <v>0</v>
      </c>
      <c r="H147" s="158" t="s">
        <v>32</v>
      </c>
      <c r="I147" s="158">
        <v>3</v>
      </c>
      <c r="J147" s="263" t="s">
        <v>329</v>
      </c>
      <c r="K147" s="266" t="s">
        <v>84</v>
      </c>
      <c r="L147" s="21"/>
      <c r="M147" s="20"/>
      <c r="N147" s="127"/>
      <c r="O147" s="262"/>
      <c r="P147" s="263"/>
      <c r="Q147" s="158"/>
      <c r="R147" s="158"/>
      <c r="S147" s="158"/>
      <c r="T147" s="263"/>
      <c r="U147" s="264"/>
    </row>
    <row r="148" spans="3:21" ht="18" customHeight="1">
      <c r="C148" s="20">
        <v>18</v>
      </c>
      <c r="D148" s="127">
        <v>0.6527777777777778</v>
      </c>
      <c r="E148" s="262" t="s">
        <v>318</v>
      </c>
      <c r="F148" s="263" t="s">
        <v>114</v>
      </c>
      <c r="G148" s="158">
        <v>0</v>
      </c>
      <c r="H148" s="158" t="s">
        <v>32</v>
      </c>
      <c r="I148" s="158">
        <v>1</v>
      </c>
      <c r="J148" s="263" t="s">
        <v>284</v>
      </c>
      <c r="K148" s="264" t="s">
        <v>216</v>
      </c>
      <c r="L148" s="21"/>
      <c r="M148" s="20"/>
      <c r="N148" s="127"/>
      <c r="O148" s="262"/>
      <c r="P148" s="263"/>
      <c r="Q148" s="158"/>
      <c r="R148" s="158"/>
      <c r="S148" s="158"/>
      <c r="T148" s="263"/>
      <c r="U148" s="264"/>
    </row>
    <row r="149" spans="3:21" ht="18" customHeight="1">
      <c r="C149" s="23">
        <v>19</v>
      </c>
      <c r="D149" s="127">
        <v>0.6666666666666666</v>
      </c>
      <c r="E149" s="262" t="s">
        <v>309</v>
      </c>
      <c r="F149" s="263" t="s">
        <v>53</v>
      </c>
      <c r="G149" s="158">
        <v>3</v>
      </c>
      <c r="H149" s="158" t="s">
        <v>32</v>
      </c>
      <c r="I149" s="158">
        <v>1</v>
      </c>
      <c r="J149" s="263" t="s">
        <v>415</v>
      </c>
      <c r="K149" s="264" t="s">
        <v>217</v>
      </c>
      <c r="L149" s="21"/>
      <c r="M149" s="20"/>
      <c r="N149" s="127"/>
      <c r="O149" s="262"/>
      <c r="P149" s="263"/>
      <c r="Q149" s="158"/>
      <c r="R149" s="158"/>
      <c r="S149" s="158"/>
      <c r="T149" s="263"/>
      <c r="U149" s="266"/>
    </row>
    <row r="150" spans="3:21" ht="18" customHeight="1">
      <c r="C150" s="20">
        <v>20</v>
      </c>
      <c r="D150" s="127">
        <v>0.6805555555555555</v>
      </c>
      <c r="E150" s="262" t="s">
        <v>306</v>
      </c>
      <c r="F150" s="263" t="s">
        <v>328</v>
      </c>
      <c r="G150" s="158">
        <v>1</v>
      </c>
      <c r="H150" s="158" t="s">
        <v>32</v>
      </c>
      <c r="I150" s="158">
        <v>2</v>
      </c>
      <c r="J150" s="263" t="s">
        <v>114</v>
      </c>
      <c r="K150" s="266" t="s">
        <v>218</v>
      </c>
      <c r="L150" s="21"/>
      <c r="M150" s="20"/>
      <c r="N150" s="127"/>
      <c r="O150" s="262"/>
      <c r="P150" s="263"/>
      <c r="Q150" s="158"/>
      <c r="R150" s="158"/>
      <c r="S150" s="158"/>
      <c r="T150" s="263"/>
      <c r="U150" s="264"/>
    </row>
    <row r="151" spans="3:21" ht="18" customHeight="1">
      <c r="C151" s="20"/>
      <c r="D151" s="127"/>
      <c r="E151" s="137"/>
      <c r="F151" s="158"/>
      <c r="G151" s="158"/>
      <c r="H151" s="158" t="s">
        <v>32</v>
      </c>
      <c r="I151" s="158"/>
      <c r="J151" s="141"/>
      <c r="K151" s="264"/>
      <c r="L151" s="21"/>
      <c r="M151" s="20"/>
      <c r="N151" s="127"/>
      <c r="O151" s="262"/>
      <c r="P151" s="263"/>
      <c r="Q151" s="263"/>
      <c r="R151" s="263"/>
      <c r="S151" s="263"/>
      <c r="T151" s="263"/>
      <c r="U151" s="264"/>
    </row>
    <row r="152" ht="18" customHeight="1" thickBot="1"/>
    <row r="153" spans="3:21" ht="18" customHeight="1" thickBot="1">
      <c r="C153" s="370">
        <v>40251</v>
      </c>
      <c r="D153" s="371"/>
      <c r="E153" s="374" t="s">
        <v>203</v>
      </c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6"/>
    </row>
    <row r="154" spans="3:21" ht="18" customHeight="1" thickBot="1">
      <c r="C154" s="372"/>
      <c r="D154" s="373"/>
      <c r="E154" s="367" t="s">
        <v>38</v>
      </c>
      <c r="F154" s="368"/>
      <c r="G154" s="368"/>
      <c r="H154" s="368"/>
      <c r="I154" s="368"/>
      <c r="J154" s="369"/>
      <c r="K154" s="13" t="s">
        <v>31</v>
      </c>
      <c r="L154" s="14"/>
      <c r="M154" s="15"/>
      <c r="N154" s="16"/>
      <c r="O154" s="367" t="s">
        <v>39</v>
      </c>
      <c r="P154" s="368"/>
      <c r="Q154" s="368"/>
      <c r="R154" s="368"/>
      <c r="S154" s="368"/>
      <c r="T154" s="369"/>
      <c r="U154" s="31" t="s">
        <v>31</v>
      </c>
    </row>
    <row r="155" spans="3:21" ht="18" customHeight="1" thickBot="1">
      <c r="C155" s="45"/>
      <c r="D155" s="46"/>
      <c r="E155" s="125"/>
      <c r="F155" s="393" t="s">
        <v>425</v>
      </c>
      <c r="G155" s="394"/>
      <c r="H155" s="28"/>
      <c r="I155" s="28"/>
      <c r="J155" s="28"/>
      <c r="K155" s="32"/>
      <c r="L155" s="19"/>
      <c r="M155" s="15"/>
      <c r="N155" s="16"/>
      <c r="O155" s="19"/>
      <c r="P155" s="393" t="s">
        <v>425</v>
      </c>
      <c r="Q155" s="394"/>
      <c r="R155" s="19"/>
      <c r="S155" s="19"/>
      <c r="T155" s="19"/>
      <c r="U155" s="152"/>
    </row>
    <row r="156" spans="3:21" ht="18" customHeight="1">
      <c r="C156" s="18">
        <v>1</v>
      </c>
      <c r="D156" s="292">
        <v>0.611111111111111</v>
      </c>
      <c r="E156" s="282" t="s">
        <v>401</v>
      </c>
      <c r="F156" s="283" t="s">
        <v>323</v>
      </c>
      <c r="G156" s="283">
        <v>0</v>
      </c>
      <c r="H156" s="283" t="s">
        <v>32</v>
      </c>
      <c r="I156" s="283">
        <v>3</v>
      </c>
      <c r="J156" s="283" t="s">
        <v>327</v>
      </c>
      <c r="K156" s="284" t="s">
        <v>377</v>
      </c>
      <c r="L156" s="19"/>
      <c r="M156" s="18">
        <v>1</v>
      </c>
      <c r="N156" s="295">
        <v>0.611111111111111</v>
      </c>
      <c r="O156" s="282" t="s">
        <v>402</v>
      </c>
      <c r="P156" s="283" t="s">
        <v>279</v>
      </c>
      <c r="Q156" s="283">
        <v>0</v>
      </c>
      <c r="R156" s="283" t="s">
        <v>32</v>
      </c>
      <c r="S156" s="283">
        <v>4</v>
      </c>
      <c r="T156" s="283" t="s">
        <v>141</v>
      </c>
      <c r="U156" s="284" t="s">
        <v>377</v>
      </c>
    </row>
    <row r="157" spans="3:21" ht="18" customHeight="1">
      <c r="C157" s="20">
        <v>2</v>
      </c>
      <c r="D157" s="293">
        <v>0.625</v>
      </c>
      <c r="E157" s="262" t="s">
        <v>403</v>
      </c>
      <c r="F157" s="263" t="s">
        <v>265</v>
      </c>
      <c r="G157" s="263">
        <v>1</v>
      </c>
      <c r="H157" s="263" t="s">
        <v>32</v>
      </c>
      <c r="I157" s="263">
        <v>3</v>
      </c>
      <c r="J157" s="263" t="s">
        <v>329</v>
      </c>
      <c r="K157" s="264" t="s">
        <v>377</v>
      </c>
      <c r="L157" s="21"/>
      <c r="M157" s="20">
        <v>2</v>
      </c>
      <c r="N157" s="293">
        <v>0.625</v>
      </c>
      <c r="O157" s="262" t="s">
        <v>404</v>
      </c>
      <c r="P157" s="263" t="s">
        <v>284</v>
      </c>
      <c r="Q157" s="263">
        <v>2</v>
      </c>
      <c r="R157" s="263" t="s">
        <v>32</v>
      </c>
      <c r="S157" s="263">
        <v>1</v>
      </c>
      <c r="T157" s="263" t="s">
        <v>254</v>
      </c>
      <c r="U157" s="264" t="s">
        <v>377</v>
      </c>
    </row>
    <row r="158" spans="3:21" ht="18" customHeight="1">
      <c r="C158" s="20">
        <v>3</v>
      </c>
      <c r="D158" s="293">
        <v>0.638888888888889</v>
      </c>
      <c r="E158" s="262" t="s">
        <v>405</v>
      </c>
      <c r="F158" s="263" t="s">
        <v>323</v>
      </c>
      <c r="G158" s="263">
        <v>2</v>
      </c>
      <c r="H158" s="263" t="s">
        <v>32</v>
      </c>
      <c r="I158" s="263">
        <v>0</v>
      </c>
      <c r="J158" s="263" t="s">
        <v>279</v>
      </c>
      <c r="K158" s="264" t="s">
        <v>423</v>
      </c>
      <c r="L158" s="21"/>
      <c r="M158" s="20">
        <v>3</v>
      </c>
      <c r="N158" s="293">
        <v>0.638888888888889</v>
      </c>
      <c r="O158" s="262" t="s">
        <v>406</v>
      </c>
      <c r="P158" s="263" t="s">
        <v>265</v>
      </c>
      <c r="Q158" s="263">
        <v>2</v>
      </c>
      <c r="R158" s="263" t="s">
        <v>32</v>
      </c>
      <c r="S158" s="263">
        <v>0</v>
      </c>
      <c r="T158" s="263" t="s">
        <v>254</v>
      </c>
      <c r="U158" s="264" t="s">
        <v>423</v>
      </c>
    </row>
    <row r="159" spans="3:21" ht="18" customHeight="1">
      <c r="C159" s="23">
        <v>4</v>
      </c>
      <c r="D159" s="293">
        <v>0.6527777777777778</v>
      </c>
      <c r="E159" s="148" t="s">
        <v>407</v>
      </c>
      <c r="F159" s="280" t="s">
        <v>327</v>
      </c>
      <c r="G159" s="280">
        <v>0</v>
      </c>
      <c r="H159" s="280" t="s">
        <v>32</v>
      </c>
      <c r="I159" s="280">
        <v>1</v>
      </c>
      <c r="J159" s="280" t="s">
        <v>136</v>
      </c>
      <c r="K159" s="265" t="s">
        <v>377</v>
      </c>
      <c r="L159" s="21"/>
      <c r="M159" s="20">
        <v>4</v>
      </c>
      <c r="N159" s="293">
        <v>0.6527777777777778</v>
      </c>
      <c r="O159" s="148" t="s">
        <v>408</v>
      </c>
      <c r="P159" s="280" t="s">
        <v>138</v>
      </c>
      <c r="Q159" s="280">
        <v>3</v>
      </c>
      <c r="R159" s="280" t="s">
        <v>32</v>
      </c>
      <c r="S159" s="280">
        <v>0</v>
      </c>
      <c r="T159" s="280" t="s">
        <v>15</v>
      </c>
      <c r="U159" s="265" t="s">
        <v>377</v>
      </c>
    </row>
    <row r="160" spans="3:21" ht="18" customHeight="1">
      <c r="C160" s="20">
        <v>5</v>
      </c>
      <c r="D160" s="293">
        <v>0.6666666666666666</v>
      </c>
      <c r="E160" s="262" t="s">
        <v>407</v>
      </c>
      <c r="F160" s="263" t="s">
        <v>327</v>
      </c>
      <c r="G160" s="263">
        <v>0</v>
      </c>
      <c r="H160" s="263" t="s">
        <v>32</v>
      </c>
      <c r="I160" s="263">
        <v>1</v>
      </c>
      <c r="J160" s="263" t="s">
        <v>141</v>
      </c>
      <c r="K160" s="264" t="s">
        <v>377</v>
      </c>
      <c r="L160" s="21"/>
      <c r="M160" s="20">
        <v>5</v>
      </c>
      <c r="N160" s="293">
        <v>0.6666666666666666</v>
      </c>
      <c r="O160" s="262" t="s">
        <v>408</v>
      </c>
      <c r="P160" s="263" t="s">
        <v>329</v>
      </c>
      <c r="Q160" s="263">
        <v>4</v>
      </c>
      <c r="R160" s="263" t="s">
        <v>32</v>
      </c>
      <c r="S160" s="263">
        <v>1</v>
      </c>
      <c r="T160" s="263" t="s">
        <v>284</v>
      </c>
      <c r="U160" s="266" t="s">
        <v>377</v>
      </c>
    </row>
    <row r="161" spans="3:21" ht="18" customHeight="1">
      <c r="C161" s="20">
        <v>6</v>
      </c>
      <c r="D161" s="293">
        <v>0.6805555555555555</v>
      </c>
      <c r="E161" s="147" t="s">
        <v>316</v>
      </c>
      <c r="F161" s="280" t="s">
        <v>136</v>
      </c>
      <c r="G161" s="280">
        <v>1</v>
      </c>
      <c r="H161" s="280" t="s">
        <v>389</v>
      </c>
      <c r="I161" s="280">
        <v>2</v>
      </c>
      <c r="J161" s="280" t="s">
        <v>138</v>
      </c>
      <c r="K161" s="265" t="s">
        <v>377</v>
      </c>
      <c r="L161" s="21"/>
      <c r="M161" s="20">
        <v>6</v>
      </c>
      <c r="N161" s="293">
        <v>0.6805555555555555</v>
      </c>
      <c r="O161" s="148" t="s">
        <v>424</v>
      </c>
      <c r="P161" s="280" t="s">
        <v>327</v>
      </c>
      <c r="Q161" s="280">
        <v>2</v>
      </c>
      <c r="R161" s="280" t="s">
        <v>392</v>
      </c>
      <c r="S161" s="280">
        <v>0</v>
      </c>
      <c r="T161" s="280" t="s">
        <v>15</v>
      </c>
      <c r="U161" s="265" t="s">
        <v>377</v>
      </c>
    </row>
    <row r="162" spans="3:21" ht="18" customHeight="1" thickBot="1">
      <c r="C162" s="22">
        <v>7</v>
      </c>
      <c r="D162" s="294">
        <v>0.6944444444444445</v>
      </c>
      <c r="E162" s="285" t="s">
        <v>409</v>
      </c>
      <c r="F162" s="286" t="s">
        <v>141</v>
      </c>
      <c r="G162" s="286">
        <v>1</v>
      </c>
      <c r="H162" s="286" t="s">
        <v>389</v>
      </c>
      <c r="I162" s="286">
        <v>0</v>
      </c>
      <c r="J162" s="286" t="s">
        <v>329</v>
      </c>
      <c r="K162" s="287" t="s">
        <v>377</v>
      </c>
      <c r="L162" s="21"/>
      <c r="M162" s="22">
        <v>7</v>
      </c>
      <c r="N162" s="294">
        <v>0.6944444444444445</v>
      </c>
      <c r="O162" s="285" t="s">
        <v>424</v>
      </c>
      <c r="P162" s="286" t="s">
        <v>327</v>
      </c>
      <c r="Q162" s="286">
        <v>4</v>
      </c>
      <c r="R162" s="286" t="s">
        <v>392</v>
      </c>
      <c r="S162" s="286">
        <v>0</v>
      </c>
      <c r="T162" s="286" t="s">
        <v>284</v>
      </c>
      <c r="U162" s="287" t="s">
        <v>377</v>
      </c>
    </row>
    <row r="164" spans="4:16" ht="18" customHeight="1">
      <c r="D164" s="24" t="s">
        <v>430</v>
      </c>
      <c r="F164" s="12" t="s">
        <v>431</v>
      </c>
      <c r="N164" s="24" t="s">
        <v>438</v>
      </c>
      <c r="P164" s="12" t="s">
        <v>439</v>
      </c>
    </row>
    <row r="165" spans="4:16" ht="18" customHeight="1">
      <c r="D165" s="309" t="s">
        <v>432</v>
      </c>
      <c r="F165" s="12" t="s">
        <v>433</v>
      </c>
      <c r="N165" s="309" t="s">
        <v>432</v>
      </c>
      <c r="P165" s="12" t="s">
        <v>440</v>
      </c>
    </row>
    <row r="166" spans="4:16" ht="18" customHeight="1">
      <c r="D166" s="309" t="s">
        <v>434</v>
      </c>
      <c r="F166" s="12" t="s">
        <v>435</v>
      </c>
      <c r="N166" s="309" t="s">
        <v>434</v>
      </c>
      <c r="P166" s="12" t="s">
        <v>435</v>
      </c>
    </row>
    <row r="167" spans="4:16" ht="18" customHeight="1">
      <c r="D167" s="309" t="s">
        <v>436</v>
      </c>
      <c r="F167" s="12" t="s">
        <v>437</v>
      </c>
      <c r="N167" s="309" t="s">
        <v>436</v>
      </c>
      <c r="P167" s="12" t="s">
        <v>441</v>
      </c>
    </row>
  </sheetData>
  <sheetProtection/>
  <mergeCells count="52">
    <mergeCell ref="C153:D154"/>
    <mergeCell ref="E153:U153"/>
    <mergeCell ref="E154:J154"/>
    <mergeCell ref="O154:T154"/>
    <mergeCell ref="F155:G155"/>
    <mergeCell ref="P155:Q155"/>
    <mergeCell ref="C138:E138"/>
    <mergeCell ref="M136:N137"/>
    <mergeCell ref="F138:G138"/>
    <mergeCell ref="O136:U136"/>
    <mergeCell ref="M138:R138"/>
    <mergeCell ref="G123:I124"/>
    <mergeCell ref="G125:I129"/>
    <mergeCell ref="G122:I122"/>
    <mergeCell ref="Q120:S131"/>
    <mergeCell ref="C136:D137"/>
    <mergeCell ref="E136:K136"/>
    <mergeCell ref="E137:J137"/>
    <mergeCell ref="O137:T137"/>
    <mergeCell ref="E112:H112"/>
    <mergeCell ref="E56:U56"/>
    <mergeCell ref="C84:D85"/>
    <mergeCell ref="E85:J85"/>
    <mergeCell ref="F58:G58"/>
    <mergeCell ref="P111:Q111"/>
    <mergeCell ref="O85:T85"/>
    <mergeCell ref="F86:G86"/>
    <mergeCell ref="P86:R86"/>
    <mergeCell ref="O110:T110"/>
    <mergeCell ref="E84:K84"/>
    <mergeCell ref="F111:G111"/>
    <mergeCell ref="E109:U109"/>
    <mergeCell ref="C2:U2"/>
    <mergeCell ref="C3:U3"/>
    <mergeCell ref="C4:D5"/>
    <mergeCell ref="E5:J5"/>
    <mergeCell ref="O5:T5"/>
    <mergeCell ref="C109:D110"/>
    <mergeCell ref="E110:J110"/>
    <mergeCell ref="C28:D29"/>
    <mergeCell ref="E28:U28"/>
    <mergeCell ref="C56:D57"/>
    <mergeCell ref="E4:K4"/>
    <mergeCell ref="F30:G30"/>
    <mergeCell ref="O57:T57"/>
    <mergeCell ref="P58:Q58"/>
    <mergeCell ref="E29:J29"/>
    <mergeCell ref="O29:T29"/>
    <mergeCell ref="E57:J57"/>
    <mergeCell ref="P6:R6"/>
    <mergeCell ref="F6:G6"/>
    <mergeCell ref="P30:Q30"/>
  </mergeCells>
  <printOptions horizontalCentered="1"/>
  <pageMargins left="0.7086614173228347" right="0.7086614173228347" top="0.11811023622047245" bottom="0.11811023622047245" header="0.31496062992125984" footer="0.31496062992125984"/>
  <pageSetup fitToHeight="4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2">
      <selection activeCell="C37" sqref="C37"/>
    </sheetView>
  </sheetViews>
  <sheetFormatPr defaultColWidth="8.796875" defaultRowHeight="15"/>
  <cols>
    <col min="1" max="1" width="19.69921875" style="0" customWidth="1"/>
  </cols>
  <sheetData>
    <row r="1" spans="1:12" ht="18.75">
      <c r="A1" s="121" t="s">
        <v>170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4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4.25">
      <c r="A3" s="122" t="s">
        <v>171</v>
      </c>
      <c r="B3" s="122" t="s">
        <v>172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4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2" t="s">
        <v>173</v>
      </c>
      <c r="B5" s="122" t="s">
        <v>174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4.25">
      <c r="A6" s="122"/>
      <c r="B6" s="123" t="s">
        <v>194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4.25">
      <c r="A7" s="122"/>
      <c r="B7" s="124" t="s">
        <v>175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4.25">
      <c r="A9" s="122" t="s">
        <v>176</v>
      </c>
      <c r="B9" s="122" t="s">
        <v>195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4.25">
      <c r="A10" s="122"/>
      <c r="B10" s="122" t="s">
        <v>177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4.25">
      <c r="A12" s="122" t="s">
        <v>178</v>
      </c>
      <c r="B12" s="122" t="s">
        <v>179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4.25">
      <c r="A13" s="122"/>
      <c r="B13" s="122" t="s">
        <v>180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14.2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4.25">
      <c r="A15" s="122" t="s">
        <v>196</v>
      </c>
      <c r="B15" s="122" t="s">
        <v>181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4.25">
      <c r="A16" s="122"/>
      <c r="B16" s="122" t="s">
        <v>182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4.25">
      <c r="A17" s="122"/>
      <c r="B17" s="122" t="s">
        <v>183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4.2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4.25">
      <c r="A19" s="122" t="s">
        <v>197</v>
      </c>
      <c r="B19" s="122" t="s">
        <v>184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14.25">
      <c r="A20" s="122"/>
      <c r="B20" s="122" t="s">
        <v>185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4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4.25">
      <c r="A22" s="122" t="s">
        <v>198</v>
      </c>
      <c r="B22" s="122" t="s">
        <v>186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4.25">
      <c r="A23" s="122"/>
      <c r="B23" s="122" t="s">
        <v>187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4.25">
      <c r="A24" s="122"/>
      <c r="B24" s="122" t="s">
        <v>188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4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14.25">
      <c r="A26" s="122" t="s">
        <v>189</v>
      </c>
      <c r="B26" s="122" t="s">
        <v>190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ht="14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14.25">
      <c r="A28" s="122" t="s">
        <v>191</v>
      </c>
      <c r="B28" s="122" t="s">
        <v>192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14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</row>
    <row r="30" spans="1:12" ht="14.25">
      <c r="A30" s="122" t="s">
        <v>199</v>
      </c>
      <c r="B30" s="122" t="s">
        <v>262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ht="14.25">
      <c r="A31" s="122"/>
      <c r="B31" s="122" t="s">
        <v>263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4.25">
      <c r="A32" s="122"/>
      <c r="B32" s="122" t="s">
        <v>193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4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ht="14.25">
      <c r="A34" s="122" t="s">
        <v>261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4.2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Tomonori Hoshina</dc:creator>
  <cp:keywords/>
  <dc:description/>
  <cp:lastModifiedBy>kenichiro chiba</cp:lastModifiedBy>
  <cp:lastPrinted>2015-03-14T01:29:32Z</cp:lastPrinted>
  <dcterms:created xsi:type="dcterms:W3CDTF">2008-12-13T12:13:43Z</dcterms:created>
  <dcterms:modified xsi:type="dcterms:W3CDTF">2015-03-17T07:20:13Z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