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2370" tabRatio="503" activeTab="1"/>
  </bookViews>
  <sheets>
    <sheet name="予選リーグ" sheetId="1" r:id="rId1"/>
    <sheet name="時程表" sheetId="2" r:id="rId2"/>
  </sheets>
  <definedNames>
    <definedName name="_xlnm.Print_Area" localSheetId="1">'時程表'!$A$5:$U$29</definedName>
    <definedName name="_xlnm.Print_Titles" localSheetId="1">'時程表'!$2:$4</definedName>
    <definedName name="_xlnm.Print_Titles" localSheetId="0">'予選リーグ'!$1:$2</definedName>
  </definedNames>
  <calcPr fullCalcOnLoad="1"/>
</workbook>
</file>

<file path=xl/sharedStrings.xml><?xml version="1.0" encoding="utf-8"?>
<sst xmlns="http://schemas.openxmlformats.org/spreadsheetml/2006/main" count="576" uniqueCount="248">
  <si>
    <t>勝</t>
  </si>
  <si>
    <t>分</t>
  </si>
  <si>
    <t>負</t>
  </si>
  <si>
    <t>勝点</t>
  </si>
  <si>
    <t>得点</t>
  </si>
  <si>
    <t>失点</t>
  </si>
  <si>
    <t>得失差</t>
  </si>
  <si>
    <t>順位</t>
  </si>
  <si>
    <t>Ｂ組</t>
  </si>
  <si>
    <t>Ｄ組</t>
  </si>
  <si>
    <t>Ｅ組</t>
  </si>
  <si>
    <t>Ｆ組</t>
  </si>
  <si>
    <t>Ｇ組</t>
  </si>
  <si>
    <t>Ｈ組</t>
  </si>
  <si>
    <t>Ｃ組</t>
  </si>
  <si>
    <t>新宿区戸山公園Ｇ：Ａコート</t>
  </si>
  <si>
    <t>決勝トーナメント</t>
  </si>
  <si>
    <t>Ｈ１位</t>
  </si>
  <si>
    <t>Ｇ１位</t>
  </si>
  <si>
    <t>Ｆ１位</t>
  </si>
  <si>
    <t>Ｅ１位</t>
  </si>
  <si>
    <t>Ｄ１位</t>
  </si>
  <si>
    <t>Ｃ１位</t>
  </si>
  <si>
    <t>Ｂ１位</t>
  </si>
  <si>
    <t>Ｉ　組</t>
  </si>
  <si>
    <t>Ｉ１位</t>
  </si>
  <si>
    <t>J　組</t>
  </si>
  <si>
    <t>J１位</t>
  </si>
  <si>
    <t>K　組</t>
  </si>
  <si>
    <t>L　組</t>
  </si>
  <si>
    <t>K１位</t>
  </si>
  <si>
    <t>L１位</t>
  </si>
  <si>
    <t>C1</t>
  </si>
  <si>
    <t>D1</t>
  </si>
  <si>
    <t>ＦＣ　ＷＡＳＥＤＡ</t>
  </si>
  <si>
    <t>M　組</t>
  </si>
  <si>
    <t>N　組</t>
  </si>
  <si>
    <t>M１位</t>
  </si>
  <si>
    <t>Ｎ１位</t>
  </si>
  <si>
    <t>Ｏ　組</t>
  </si>
  <si>
    <t>Ｏ１位</t>
  </si>
  <si>
    <t>第10回　第７ブロック2年生大会</t>
  </si>
  <si>
    <t>４７チーム参加：各組上位1チーム決勝トーナメントへ</t>
  </si>
  <si>
    <t>A　組</t>
  </si>
  <si>
    <t>A１位</t>
  </si>
  <si>
    <t>新宿FC</t>
  </si>
  <si>
    <t>上目黒FC</t>
  </si>
  <si>
    <t>FCBONOS　B</t>
  </si>
  <si>
    <t>自由が丘SC　B</t>
  </si>
  <si>
    <t>落四SC</t>
  </si>
  <si>
    <t>五本木FC</t>
  </si>
  <si>
    <t>鷹の子SC　B</t>
  </si>
  <si>
    <t>FC千代田　B</t>
  </si>
  <si>
    <t>グラスルーツ　B</t>
  </si>
  <si>
    <t>FCとんぼ　B</t>
  </si>
  <si>
    <t>東根ＪＳＣ</t>
  </si>
  <si>
    <t>渋谷東部ＪＦＣ　Ｂ</t>
  </si>
  <si>
    <t>大岡山ＦＣ　Ｂ</t>
  </si>
  <si>
    <t>ＳＫＦＣ</t>
  </si>
  <si>
    <t>戸山ＳＣ　Ａ</t>
  </si>
  <si>
    <t>ＦＣ　ＯＣＨＩＳＡＮＮ</t>
  </si>
  <si>
    <t>ヴィトーリアＦＣ　Ａ</t>
  </si>
  <si>
    <t>ＦＣ目黒原町</t>
  </si>
  <si>
    <t>落一小ドリームス</t>
  </si>
  <si>
    <t>ＦＣトリプレッタ　Ｂ</t>
  </si>
  <si>
    <t>下目黒田道ＳＣ</t>
  </si>
  <si>
    <t>ヴィトーリアＦＣ　Ｂ</t>
  </si>
  <si>
    <t>ＦＣ　ＷＡＳＥＤＡ</t>
  </si>
  <si>
    <t>落五ＳＣ</t>
  </si>
  <si>
    <t>グラスルーツ　Ａ</t>
  </si>
  <si>
    <t>油面ＳＣ</t>
  </si>
  <si>
    <t>ソレイユＦＣｊｒ</t>
  </si>
  <si>
    <t>ＦＣ　落合</t>
  </si>
  <si>
    <t>ＳＣシクス</t>
  </si>
  <si>
    <t>ＦＣトリプレッタ　Ａ</t>
  </si>
  <si>
    <t>ＦＣとんぼ　Ａ</t>
  </si>
  <si>
    <t>淀橋ＦＣ</t>
  </si>
  <si>
    <t>金富ＦＣ</t>
  </si>
  <si>
    <t>猿楽ＦＣ</t>
  </si>
  <si>
    <t>戸山ＳＣ　Ｂ</t>
  </si>
  <si>
    <t>渋谷東部ＪＦＣ　Ａ</t>
  </si>
  <si>
    <t>自由が丘SC　Ａ</t>
  </si>
  <si>
    <t>千駄ヶ谷ＳＣ</t>
  </si>
  <si>
    <t>大岡山ＦＣ　Ａ</t>
  </si>
  <si>
    <t>菅刈ＳＣ</t>
  </si>
  <si>
    <t>FC千代田　Ａ</t>
  </si>
  <si>
    <t>ラスカル千駄木</t>
  </si>
  <si>
    <t>アトレチコ新宿</t>
  </si>
  <si>
    <t>トラストユナイテッドＦＣ</t>
  </si>
  <si>
    <t>鷹の子SC　Ａ</t>
  </si>
  <si>
    <t>FCBONOS　Ａ</t>
  </si>
  <si>
    <t>E1</t>
  </si>
  <si>
    <t>H1</t>
  </si>
  <si>
    <t>E2</t>
  </si>
  <si>
    <t>H2</t>
  </si>
  <si>
    <t>E3</t>
  </si>
  <si>
    <t>H3</t>
  </si>
  <si>
    <t>D1</t>
  </si>
  <si>
    <t>F1</t>
  </si>
  <si>
    <t>L1</t>
  </si>
  <si>
    <t>D2</t>
  </si>
  <si>
    <t>F2</t>
  </si>
  <si>
    <t>L2</t>
  </si>
  <si>
    <t>D3</t>
  </si>
  <si>
    <t>F3</t>
  </si>
  <si>
    <t>L3</t>
  </si>
  <si>
    <t>B1</t>
  </si>
  <si>
    <t>M1</t>
  </si>
  <si>
    <t>C2</t>
  </si>
  <si>
    <t>B2</t>
  </si>
  <si>
    <t>M2</t>
  </si>
  <si>
    <t>C3</t>
  </si>
  <si>
    <t>B3</t>
  </si>
  <si>
    <t>M3</t>
  </si>
  <si>
    <t>A1</t>
  </si>
  <si>
    <t>G1</t>
  </si>
  <si>
    <t>A3</t>
  </si>
  <si>
    <t>G2</t>
  </si>
  <si>
    <t>O1</t>
  </si>
  <si>
    <t>O3</t>
  </si>
  <si>
    <t>A5</t>
  </si>
  <si>
    <t>O5</t>
  </si>
  <si>
    <t>G3</t>
  </si>
  <si>
    <t>K1</t>
  </si>
  <si>
    <t>J1</t>
  </si>
  <si>
    <t>K2</t>
  </si>
  <si>
    <t>J2</t>
  </si>
  <si>
    <t>K3</t>
  </si>
  <si>
    <t>J3</t>
  </si>
  <si>
    <t>A2</t>
  </si>
  <si>
    <t>O2</t>
  </si>
  <si>
    <t xml:space="preserve"> </t>
  </si>
  <si>
    <t>A4</t>
  </si>
  <si>
    <t>O4</t>
  </si>
  <si>
    <t xml:space="preserve"> </t>
  </si>
  <si>
    <t>A6</t>
  </si>
  <si>
    <t>O6</t>
  </si>
  <si>
    <t>I1</t>
  </si>
  <si>
    <t>N1</t>
  </si>
  <si>
    <t>I2</t>
  </si>
  <si>
    <t>N2</t>
  </si>
  <si>
    <t>I3</t>
  </si>
  <si>
    <t>N3</t>
  </si>
  <si>
    <t>新宿区戸山公園Ｇ：Bコート</t>
  </si>
  <si>
    <t>審判</t>
  </si>
  <si>
    <t>Ｌ１</t>
  </si>
  <si>
    <t>Ｆ１</t>
  </si>
  <si>
    <t>Ｌ２</t>
  </si>
  <si>
    <t>Ｄ２</t>
  </si>
  <si>
    <t>Ｆ２</t>
  </si>
  <si>
    <t>Ｌ３</t>
  </si>
  <si>
    <t>Ｄ３</t>
  </si>
  <si>
    <t>Ｆ３</t>
  </si>
  <si>
    <t>C1</t>
  </si>
  <si>
    <t>Ｂ２</t>
  </si>
  <si>
    <t>Ｍ３</t>
  </si>
  <si>
    <t>Ｃ３</t>
  </si>
  <si>
    <t>Ｂ３</t>
  </si>
  <si>
    <t>新宿区使用</t>
  </si>
  <si>
    <t>Ｇ１</t>
  </si>
  <si>
    <t>Ａ１</t>
  </si>
  <si>
    <t>Ｏ１</t>
  </si>
  <si>
    <t>Ａ３</t>
  </si>
  <si>
    <t>Ｏ３</t>
  </si>
  <si>
    <t>Ｇ２</t>
  </si>
  <si>
    <t>Ｇ３</t>
  </si>
  <si>
    <t>Ａ５</t>
  </si>
  <si>
    <t>Ｏ５</t>
  </si>
  <si>
    <t>Ｏ２</t>
  </si>
  <si>
    <t>Ａ２</t>
  </si>
  <si>
    <t>Ｏ４</t>
  </si>
  <si>
    <t>Ａ４</t>
  </si>
  <si>
    <t>Ｏ６</t>
  </si>
  <si>
    <t>Ａ６</t>
  </si>
  <si>
    <t>Ｎ１</t>
  </si>
  <si>
    <t>Ｉ１</t>
  </si>
  <si>
    <t>Ｎ２</t>
  </si>
  <si>
    <t>Ｎ３</t>
  </si>
  <si>
    <t>Ｉ３</t>
  </si>
  <si>
    <t>Ｉ２</t>
  </si>
  <si>
    <t>Ｊ１</t>
  </si>
  <si>
    <t>Ｋ１</t>
  </si>
  <si>
    <t>Ｊ２</t>
  </si>
  <si>
    <t>Ｋ２</t>
  </si>
  <si>
    <t>ＳＫＦＣ</t>
  </si>
  <si>
    <t>本町スポーツ少年団</t>
  </si>
  <si>
    <t>ヴィトーリアＦＣ　Ｂ</t>
  </si>
  <si>
    <t>ｖｓ</t>
  </si>
  <si>
    <t>ｖｓ</t>
  </si>
  <si>
    <t>ＦＣ　ＯＣＨＩＳＡＮＮ</t>
  </si>
  <si>
    <t>ヴィトーリアＦＣ　Ａ</t>
  </si>
  <si>
    <t>FCとんぼ　B</t>
  </si>
  <si>
    <t>FCBONOS　B</t>
  </si>
  <si>
    <t>グラスルーツ　B</t>
  </si>
  <si>
    <t>トラストユナイテッドＦＣ</t>
  </si>
  <si>
    <t>ＦＣトリプレッタ　Ｂ</t>
  </si>
  <si>
    <t>FCBONOS　Ａ</t>
  </si>
  <si>
    <t>ＦＣとんぼ　Ａ</t>
  </si>
  <si>
    <t>ＳＣシクス</t>
  </si>
  <si>
    <t>ＦＣトリプレッタ　Ａ</t>
  </si>
  <si>
    <t>グラスルーツ　Ａ</t>
  </si>
  <si>
    <t>ソレイユＦＣｊｒ</t>
  </si>
  <si>
    <t>Ｂ１</t>
  </si>
  <si>
    <t>Ｃ２</t>
  </si>
  <si>
    <t>Ｍ１</t>
  </si>
  <si>
    <t>Ｍ２</t>
  </si>
  <si>
    <t>◆試合時間：10-3-10　　一人審判で行います。</t>
  </si>
  <si>
    <t xml:space="preserve">12月20/23日  </t>
  </si>
  <si>
    <t>J3</t>
  </si>
  <si>
    <t>K3</t>
  </si>
  <si>
    <t>新宿区で使用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</si>
  <si>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</si>
  <si>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</si>
  <si>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</si>
  <si>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</si>
  <si>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</si>
  <si>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</si>
  <si>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</si>
  <si>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</si>
  <si>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</si>
  <si>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</si>
  <si>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</si>
  <si>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</si>
  <si>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</si>
  <si>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</si>
  <si>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</si>
  <si>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</si>
  <si>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</si>
  <si>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</si>
  <si>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</si>
  <si>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</si>
  <si>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</si>
  <si>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</si>
  <si>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</si>
  <si>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</si>
  <si>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</si>
  <si>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</si>
  <si>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</si>
  <si>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</si>
  <si>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決勝</t>
  </si>
  <si>
    <t>準決</t>
  </si>
  <si>
    <t>本部・⑩</t>
  </si>
  <si>
    <t>本部・⑧</t>
  </si>
  <si>
    <t>本部・⑪</t>
  </si>
  <si>
    <t>本部・⑨</t>
  </si>
  <si>
    <t>本部</t>
  </si>
  <si>
    <t>　　　　10日　開場・設営　８：００</t>
  </si>
  <si>
    <t>三決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</si>
</sst>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sz val="14"/>
      <color indexed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14"/>
      <color indexed="12"/>
      <name val="HG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b/>
      <sz val="10"/>
      <color indexed="10"/>
      <name val="HGP創英角ｺﾞｼｯｸUB"/>
      <family val="3"/>
    </font>
    <font>
      <sz val="14"/>
      <color indexed="12"/>
      <name val="HGSｺﾞｼｯｸE"/>
      <family val="3"/>
    </font>
    <font>
      <sz val="11"/>
      <color indexed="9"/>
      <name val="ＭＳ Ｐゴシック"/>
      <family val="3"/>
    </font>
    <font>
      <sz val="11"/>
      <color indexed="9"/>
      <name val="HGS創英角ｺﾞｼｯｸUB"/>
      <family val="3"/>
    </font>
    <font>
      <sz val="11"/>
      <color indexed="9"/>
      <name val="HGP創英角ｺﾞｼｯｸUB"/>
      <family val="3"/>
    </font>
    <font>
      <sz val="14"/>
      <color indexed="9"/>
      <name val="HG創英角ｺﾞｼｯｸUB"/>
      <family val="3"/>
    </font>
    <font>
      <sz val="12"/>
      <color indexed="9"/>
      <name val="HGP創英角ｺﾞｼｯｸUB"/>
      <family val="3"/>
    </font>
    <font>
      <sz val="14"/>
      <color indexed="60"/>
      <name val="HG創英角ｺﾞｼｯｸU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medium"/>
      <right style="thin"/>
      <top style="thick">
        <color rgb="FFFF0000"/>
      </top>
      <bottom style="medium"/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 style="medium"/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thick">
        <color rgb="FFFF0000"/>
      </left>
      <right style="medium"/>
      <top style="thick">
        <color rgb="FFFF0000"/>
      </top>
      <bottom>
        <color indexed="63"/>
      </bottom>
    </border>
    <border>
      <left style="medium"/>
      <right style="thick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>
        <color rgb="FFFF0000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32" borderId="19" xfId="0" applyFont="1" applyFill="1" applyBorder="1" applyAlignment="1">
      <alignment vertical="center"/>
    </xf>
    <xf numFmtId="0" fontId="15" fillId="0" borderId="16" xfId="0" applyFont="1" applyFill="1" applyBorder="1" applyAlignment="1" applyProtection="1">
      <alignment horizontal="distributed" vertical="center" shrinkToFit="1"/>
      <protection locked="0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 shrinkToFit="1"/>
    </xf>
    <xf numFmtId="0" fontId="20" fillId="33" borderId="0" xfId="0" applyFont="1" applyFill="1" applyAlignment="1">
      <alignment horizontal="center" vertical="center"/>
    </xf>
    <xf numFmtId="20" fontId="2" fillId="4" borderId="18" xfId="0" applyNumberFormat="1" applyFont="1" applyFill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 applyProtection="1">
      <alignment horizontal="distributed" vertical="center" shrinkToFit="1"/>
      <protection locked="0"/>
    </xf>
    <xf numFmtId="0" fontId="10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vertical="center" shrinkToFit="1"/>
    </xf>
    <xf numFmtId="20" fontId="2" fillId="4" borderId="2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25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distributed" vertical="center" shrinkToFit="1"/>
      <protection locked="0"/>
    </xf>
    <xf numFmtId="0" fontId="2" fillId="4" borderId="27" xfId="0" applyFont="1" applyFill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>
      <alignment horizontal="center" vertical="center"/>
    </xf>
    <xf numFmtId="0" fontId="15" fillId="0" borderId="30" xfId="0" applyFont="1" applyFill="1" applyBorder="1" applyAlignment="1" applyProtection="1">
      <alignment horizontal="distributed" vertical="center" shrinkToFit="1"/>
      <protection locked="0"/>
    </xf>
    <xf numFmtId="0" fontId="15" fillId="0" borderId="31" xfId="0" applyFont="1" applyFill="1" applyBorder="1" applyAlignment="1" applyProtection="1">
      <alignment horizontal="distributed" vertical="center" shrinkToFit="1"/>
      <protection locked="0"/>
    </xf>
    <xf numFmtId="0" fontId="15" fillId="0" borderId="32" xfId="0" applyFont="1" applyFill="1" applyBorder="1" applyAlignment="1">
      <alignment horizontal="center" vertical="center" shrinkToFit="1"/>
    </xf>
    <xf numFmtId="20" fontId="2" fillId="4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20" fontId="2" fillId="0" borderId="42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0" fontId="2" fillId="4" borderId="3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left" vertical="center" shrinkToFit="1"/>
      <protection locked="0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>
      <alignment horizontal="center" vertical="center"/>
    </xf>
    <xf numFmtId="0" fontId="59" fillId="32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184" fontId="10" fillId="0" borderId="16" xfId="0" applyNumberFormat="1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184" fontId="10" fillId="0" borderId="31" xfId="0" applyNumberFormat="1" applyFont="1" applyFill="1" applyBorder="1" applyAlignment="1">
      <alignment horizontal="center" vertical="center" shrinkToFit="1"/>
    </xf>
    <xf numFmtId="184" fontId="10" fillId="0" borderId="21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56" fontId="0" fillId="0" borderId="0" xfId="0" applyNumberFormat="1" applyFill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24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20" fontId="2" fillId="34" borderId="18" xfId="0" applyNumberFormat="1" applyFont="1" applyFill="1" applyBorder="1" applyAlignment="1">
      <alignment horizontal="center" vertical="center"/>
    </xf>
    <xf numFmtId="20" fontId="2" fillId="34" borderId="24" xfId="0" applyNumberFormat="1" applyFont="1" applyFill="1" applyBorder="1" applyAlignment="1">
      <alignment horizontal="center" vertical="center"/>
    </xf>
    <xf numFmtId="20" fontId="2" fillId="34" borderId="17" xfId="0" applyNumberFormat="1" applyFont="1" applyFill="1" applyBorder="1" applyAlignment="1">
      <alignment horizontal="center" vertical="center"/>
    </xf>
    <xf numFmtId="20" fontId="2" fillId="34" borderId="22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5" fillId="0" borderId="56" xfId="0" applyFont="1" applyFill="1" applyBorder="1" applyAlignment="1" applyProtection="1">
      <alignment horizontal="distributed" vertical="center" shrinkToFit="1"/>
      <protection locked="0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vertical="center"/>
    </xf>
    <xf numFmtId="0" fontId="10" fillId="0" borderId="64" xfId="0" applyFont="1" applyFill="1" applyBorder="1" applyAlignment="1">
      <alignment vertical="center" shrinkToFit="1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15" fillId="0" borderId="69" xfId="0" applyFont="1" applyFill="1" applyBorder="1" applyAlignment="1" applyProtection="1">
      <alignment horizontal="distributed" vertical="center" shrinkToFit="1"/>
      <protection locked="0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5" fillId="0" borderId="44" xfId="0" applyFont="1" applyFill="1" applyBorder="1" applyAlignment="1" applyProtection="1">
      <alignment horizontal="distributed" vertical="center" shrinkToFit="1"/>
      <protection locked="0"/>
    </xf>
    <xf numFmtId="0" fontId="0" fillId="0" borderId="3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75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textRotation="255" shrinkToFit="1"/>
    </xf>
    <xf numFmtId="0" fontId="15" fillId="0" borderId="39" xfId="0" applyFont="1" applyFill="1" applyBorder="1" applyAlignment="1">
      <alignment horizontal="center" vertical="center" textRotation="255" shrinkToFit="1"/>
    </xf>
    <xf numFmtId="0" fontId="15" fillId="0" borderId="77" xfId="0" applyFont="1" applyFill="1" applyBorder="1" applyAlignment="1">
      <alignment horizontal="center" vertical="center" textRotation="255" shrinkToFit="1"/>
    </xf>
    <xf numFmtId="0" fontId="18" fillId="0" borderId="78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shrinkToFit="1"/>
    </xf>
    <xf numFmtId="0" fontId="10" fillId="0" borderId="80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36" xfId="0" applyNumberFormat="1" applyFont="1" applyFill="1" applyBorder="1" applyAlignment="1">
      <alignment horizontal="center" vertical="center"/>
    </xf>
    <xf numFmtId="186" fontId="13" fillId="0" borderId="19" xfId="0" applyNumberFormat="1" applyFont="1" applyFill="1" applyBorder="1" applyAlignment="1">
      <alignment horizontal="center" vertical="center"/>
    </xf>
    <xf numFmtId="186" fontId="13" fillId="0" borderId="3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12" fillId="35" borderId="85" xfId="0" applyFont="1" applyFill="1" applyBorder="1" applyAlignment="1">
      <alignment horizontal="center"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12" fillId="35" borderId="20" xfId="0" applyFont="1" applyFill="1" applyBorder="1" applyAlignment="1">
      <alignment horizontal="center" vertical="center" shrinkToFit="1"/>
    </xf>
    <xf numFmtId="0" fontId="14" fillId="34" borderId="85" xfId="0" applyFont="1" applyFill="1" applyBorder="1" applyAlignment="1">
      <alignment horizontal="left" vertical="center" shrinkToFit="1"/>
    </xf>
    <xf numFmtId="0" fontId="14" fillId="34" borderId="23" xfId="0" applyFont="1" applyFill="1" applyBorder="1" applyAlignment="1">
      <alignment horizontal="left" vertical="center" shrinkToFit="1"/>
    </xf>
    <xf numFmtId="0" fontId="14" fillId="34" borderId="20" xfId="0" applyFont="1" applyFill="1" applyBorder="1" applyAlignment="1">
      <alignment horizontal="left" vertical="center" shrinkToFit="1"/>
    </xf>
    <xf numFmtId="186" fontId="23" fillId="36" borderId="36" xfId="0" applyNumberFormat="1" applyFont="1" applyFill="1" applyBorder="1" applyAlignment="1">
      <alignment horizontal="center" vertical="center" shrinkToFit="1"/>
    </xf>
    <xf numFmtId="186" fontId="23" fillId="36" borderId="19" xfId="0" applyNumberFormat="1" applyFont="1" applyFill="1" applyBorder="1" applyAlignment="1">
      <alignment horizontal="center" vertical="center" shrinkToFit="1"/>
    </xf>
    <xf numFmtId="186" fontId="23" fillId="36" borderId="34" xfId="0" applyNumberFormat="1" applyFont="1" applyFill="1" applyBorder="1" applyAlignment="1">
      <alignment horizontal="center" vertical="center" shrinkToFit="1"/>
    </xf>
    <xf numFmtId="186" fontId="23" fillId="36" borderId="25" xfId="0" applyNumberFormat="1" applyFont="1" applyFill="1" applyBorder="1" applyAlignment="1">
      <alignment horizontal="center" vertical="center" shrinkToFit="1"/>
    </xf>
    <xf numFmtId="186" fontId="23" fillId="36" borderId="45" xfId="0" applyNumberFormat="1" applyFont="1" applyFill="1" applyBorder="1" applyAlignment="1">
      <alignment horizontal="center" vertical="center" shrinkToFit="1"/>
    </xf>
    <xf numFmtId="186" fontId="23" fillId="36" borderId="37" xfId="0" applyNumberFormat="1" applyFont="1" applyFill="1" applyBorder="1" applyAlignment="1">
      <alignment horizontal="center" vertical="center" shrinkToFit="1"/>
    </xf>
    <xf numFmtId="56" fontId="2" fillId="32" borderId="36" xfId="0" applyNumberFormat="1" applyFont="1" applyFill="1" applyBorder="1" applyAlignment="1">
      <alignment horizontal="center" vertical="center"/>
    </xf>
    <xf numFmtId="56" fontId="2" fillId="32" borderId="34" xfId="0" applyNumberFormat="1" applyFont="1" applyFill="1" applyBorder="1" applyAlignment="1">
      <alignment horizontal="center" vertical="center"/>
    </xf>
    <xf numFmtId="0" fontId="7" fillId="32" borderId="85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86" xfId="0" applyFont="1" applyFill="1" applyBorder="1" applyAlignment="1">
      <alignment horizontal="center" vertical="center"/>
    </xf>
    <xf numFmtId="0" fontId="25" fillId="32" borderId="85" xfId="0" applyFont="1" applyFill="1" applyBorder="1" applyAlignment="1">
      <alignment horizontal="center" vertical="center" shrinkToFit="1"/>
    </xf>
    <xf numFmtId="0" fontId="25" fillId="32" borderId="23" xfId="0" applyFont="1" applyFill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9" fillId="32" borderId="2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257175</xdr:colOff>
      <xdr:row>21</xdr:row>
      <xdr:rowOff>0</xdr:rowOff>
    </xdr:from>
    <xdr:ext cx="180975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8534400" y="5248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44</xdr:row>
      <xdr:rowOff>0</xdr:rowOff>
    </xdr:from>
    <xdr:ext cx="180975" cy="266700"/>
    <xdr:sp fLocksText="0">
      <xdr:nvSpPr>
        <xdr:cNvPr id="2" name="テキスト ボックス 7"/>
        <xdr:cNvSpPr txBox="1">
          <a:spLocks noChangeArrowheads="1"/>
        </xdr:cNvSpPr>
      </xdr:nvSpPr>
      <xdr:spPr>
        <a:xfrm>
          <a:off x="8534400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39</xdr:row>
      <xdr:rowOff>0</xdr:rowOff>
    </xdr:from>
    <xdr:ext cx="180975" cy="266700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8534400" y="950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5"/>
  <sheetViews>
    <sheetView zoomScalePageLayoutView="0" workbookViewId="0" topLeftCell="F28">
      <selection activeCell="X6" sqref="X6"/>
    </sheetView>
  </sheetViews>
  <sheetFormatPr defaultColWidth="9.00390625" defaultRowHeight="13.5"/>
  <cols>
    <col min="1" max="1" width="7.625" style="0" customWidth="1"/>
    <col min="2" max="2" width="2.75390625" style="1" customWidth="1"/>
    <col min="3" max="3" width="1.875" style="1" customWidth="1"/>
    <col min="4" max="4" width="18.37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2" width="5.00390625" style="0" customWidth="1"/>
    <col min="13" max="13" width="4.875" style="0" customWidth="1"/>
    <col min="14" max="15" width="4.625" style="1" customWidth="1"/>
    <col min="16" max="16" width="4.625" style="0" customWidth="1"/>
    <col min="17" max="17" width="5.125" style="0" customWidth="1"/>
    <col min="18" max="19" width="5.50390625" style="0" bestFit="1" customWidth="1"/>
    <col min="20" max="20" width="6.375" style="0" bestFit="1" customWidth="1"/>
    <col min="21" max="21" width="5.75390625" style="0" bestFit="1" customWidth="1"/>
    <col min="22" max="22" width="3.25390625" style="0" bestFit="1" customWidth="1"/>
    <col min="23" max="23" width="13.375" style="0" customWidth="1"/>
    <col min="24" max="24" width="6.375" style="0" customWidth="1"/>
    <col min="25" max="25" width="7.625" style="0" customWidth="1"/>
  </cols>
  <sheetData>
    <row r="1" spans="1:28" ht="33.75" customHeight="1" thickBot="1">
      <c r="A1" s="2"/>
      <c r="B1" s="190" t="s">
        <v>41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32"/>
      <c r="W1" s="32" t="s">
        <v>207</v>
      </c>
      <c r="X1" s="2"/>
      <c r="Y1" s="2"/>
      <c r="Z1" s="2"/>
      <c r="AA1" s="2"/>
      <c r="AB1" s="2"/>
    </row>
    <row r="2" spans="1:28" ht="25.5" customHeight="1" thickBot="1">
      <c r="A2" s="2"/>
      <c r="B2" s="193"/>
      <c r="C2" s="194"/>
      <c r="D2" s="195"/>
      <c r="E2" s="191" t="s">
        <v>42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60"/>
      <c r="W2" s="61" t="s">
        <v>16</v>
      </c>
      <c r="X2" s="2"/>
      <c r="Y2" s="118">
        <v>42014</v>
      </c>
      <c r="Z2" s="2"/>
      <c r="AA2" s="2"/>
      <c r="AB2" s="2"/>
    </row>
    <row r="3" spans="1:37" s="11" customFormat="1" ht="22.5" customHeight="1" thickBot="1">
      <c r="A3" s="2"/>
      <c r="B3" s="179" t="s">
        <v>43</v>
      </c>
      <c r="C3" s="180"/>
      <c r="D3" s="180"/>
      <c r="E3" s="181" t="str">
        <f>D4</f>
        <v>新宿FC</v>
      </c>
      <c r="F3" s="181"/>
      <c r="G3" s="181"/>
      <c r="H3" s="182" t="str">
        <f>D5</f>
        <v>FC千代田　B</v>
      </c>
      <c r="I3" s="182"/>
      <c r="J3" s="182"/>
      <c r="K3" s="182" t="str">
        <f>D6</f>
        <v>グラスルーツ　B</v>
      </c>
      <c r="L3" s="182"/>
      <c r="M3" s="182"/>
      <c r="N3" s="187" t="str">
        <f>D7</f>
        <v>上目黒FC</v>
      </c>
      <c r="O3" s="188"/>
      <c r="P3" s="189"/>
      <c r="Q3" s="62" t="s">
        <v>3</v>
      </c>
      <c r="R3" s="62" t="s">
        <v>4</v>
      </c>
      <c r="S3" s="62" t="s">
        <v>5</v>
      </c>
      <c r="T3" s="63" t="s">
        <v>6</v>
      </c>
      <c r="U3" s="64" t="s">
        <v>7</v>
      </c>
      <c r="V3" s="65"/>
      <c r="W3" s="38"/>
      <c r="X3" s="2"/>
      <c r="Y3" s="2"/>
      <c r="Z3" s="2"/>
      <c r="AA3" s="2"/>
      <c r="AB3" s="2"/>
      <c r="AC3"/>
      <c r="AD3"/>
      <c r="AE3"/>
      <c r="AF3"/>
      <c r="AG3"/>
      <c r="AH3"/>
      <c r="AI3"/>
      <c r="AJ3"/>
      <c r="AK3"/>
    </row>
    <row r="4" spans="1:37" s="12" customFormat="1" ht="27" customHeight="1" thickBot="1">
      <c r="A4" s="2"/>
      <c r="B4" s="166">
        <v>1</v>
      </c>
      <c r="C4" s="167"/>
      <c r="D4" s="23" t="s">
        <v>45</v>
      </c>
      <c r="E4" s="168"/>
      <c r="F4" s="169"/>
      <c r="G4" s="170"/>
      <c r="H4" s="97">
        <v>1</v>
      </c>
      <c r="I4" s="98" t="str">
        <f>IF(H4=J4,"△",IF(H4&gt;J4,"◎","●"))</f>
        <v>△</v>
      </c>
      <c r="J4" s="99">
        <v>1</v>
      </c>
      <c r="K4" s="97">
        <v>4</v>
      </c>
      <c r="L4" s="98" t="str">
        <f>IF(K4=M4,"△",IF(K4&gt;M4,"◎","●"))</f>
        <v>◎</v>
      </c>
      <c r="M4" s="99">
        <v>1</v>
      </c>
      <c r="N4" s="97">
        <v>6</v>
      </c>
      <c r="O4" s="98" t="str">
        <f>IF(N4=P4,"△",IF(N4&gt;P4,"◎","●"))</f>
        <v>◎</v>
      </c>
      <c r="P4" s="99">
        <v>0</v>
      </c>
      <c r="Q4" s="18">
        <v>7</v>
      </c>
      <c r="R4" s="18">
        <v>11</v>
      </c>
      <c r="S4" s="18">
        <f>J4+M4</f>
        <v>2</v>
      </c>
      <c r="T4" s="112">
        <f>R4-S4</f>
        <v>9</v>
      </c>
      <c r="U4" s="34">
        <v>1</v>
      </c>
      <c r="V4" s="171" t="s">
        <v>44</v>
      </c>
      <c r="X4" s="2"/>
      <c r="Y4" s="2"/>
      <c r="Z4" s="2"/>
      <c r="AA4" s="2"/>
      <c r="AB4" s="2"/>
      <c r="AC4"/>
      <c r="AD4"/>
      <c r="AE4"/>
      <c r="AF4"/>
      <c r="AG4"/>
      <c r="AH4"/>
      <c r="AI4"/>
      <c r="AJ4"/>
      <c r="AK4"/>
    </row>
    <row r="5" spans="1:37" s="12" customFormat="1" ht="27" customHeight="1" thickBot="1">
      <c r="A5" s="2"/>
      <c r="B5" s="166">
        <f>B4+1</f>
        <v>2</v>
      </c>
      <c r="C5" s="167"/>
      <c r="D5" s="23" t="s">
        <v>52</v>
      </c>
      <c r="E5" s="97">
        <f>J4</f>
        <v>1</v>
      </c>
      <c r="F5" s="98" t="str">
        <f>IF(E5=G5,"△",IF(E5&gt;G5,"◎","●"))</f>
        <v>△</v>
      </c>
      <c r="G5" s="99">
        <f>H4</f>
        <v>1</v>
      </c>
      <c r="H5" s="168"/>
      <c r="I5" s="169"/>
      <c r="J5" s="170"/>
      <c r="K5" s="97">
        <v>3</v>
      </c>
      <c r="L5" s="98" t="str">
        <f>IF(K5=M5,"△",IF(K5&gt;M5,"◎","●"))</f>
        <v>◎</v>
      </c>
      <c r="M5" s="99">
        <v>1</v>
      </c>
      <c r="N5" s="97">
        <v>4</v>
      </c>
      <c r="O5" s="98" t="str">
        <f>IF(N5=P5,"△",IF(N5&gt;P5,"◎","●"))</f>
        <v>◎</v>
      </c>
      <c r="P5" s="99">
        <v>0</v>
      </c>
      <c r="Q5" s="18">
        <v>7</v>
      </c>
      <c r="R5" s="18">
        <v>8</v>
      </c>
      <c r="S5" s="18">
        <f>G5+M5</f>
        <v>2</v>
      </c>
      <c r="T5" s="112">
        <f>R5-S5</f>
        <v>6</v>
      </c>
      <c r="U5" s="34">
        <v>2</v>
      </c>
      <c r="V5" s="172"/>
      <c r="W5" s="141" t="s">
        <v>45</v>
      </c>
      <c r="X5" s="136"/>
      <c r="Y5" s="137"/>
      <c r="Z5" s="2"/>
      <c r="AA5" s="2"/>
      <c r="AB5" s="2"/>
      <c r="AC5"/>
      <c r="AD5"/>
      <c r="AE5"/>
      <c r="AF5"/>
      <c r="AG5"/>
      <c r="AH5"/>
      <c r="AI5"/>
      <c r="AJ5"/>
      <c r="AK5"/>
    </row>
    <row r="6" spans="1:37" s="12" customFormat="1" ht="27" customHeight="1" thickBot="1" thickTop="1">
      <c r="A6" s="2"/>
      <c r="B6" s="166">
        <f>B5+1</f>
        <v>3</v>
      </c>
      <c r="C6" s="167"/>
      <c r="D6" s="23" t="s">
        <v>53</v>
      </c>
      <c r="E6" s="97">
        <f>M4</f>
        <v>1</v>
      </c>
      <c r="F6" s="98" t="str">
        <f>IF(E6=G6,"△",IF(E6&gt;G6,"◎","●"))</f>
        <v>●</v>
      </c>
      <c r="G6" s="99">
        <f>K4</f>
        <v>4</v>
      </c>
      <c r="H6" s="97">
        <f>M5</f>
        <v>1</v>
      </c>
      <c r="I6" s="98" t="str">
        <f>IF(H6=J6,"△",IF(H6&gt;J6,"◎","●"))</f>
        <v>●</v>
      </c>
      <c r="J6" s="99">
        <f>K5</f>
        <v>3</v>
      </c>
      <c r="K6" s="168"/>
      <c r="L6" s="169"/>
      <c r="M6" s="170"/>
      <c r="N6" s="97">
        <v>1</v>
      </c>
      <c r="O6" s="98" t="str">
        <f>IF(N6=P6,"△",IF(N6&gt;P6,"◎","●"))</f>
        <v>△</v>
      </c>
      <c r="P6" s="99">
        <v>1</v>
      </c>
      <c r="Q6" s="18">
        <v>1</v>
      </c>
      <c r="R6" s="18">
        <v>3</v>
      </c>
      <c r="S6" s="18">
        <v>8</v>
      </c>
      <c r="T6" s="112">
        <f>R6-S6</f>
        <v>-5</v>
      </c>
      <c r="U6" s="34">
        <v>3</v>
      </c>
      <c r="V6" s="173"/>
      <c r="W6" s="142"/>
      <c r="X6" s="75"/>
      <c r="Y6" s="70"/>
      <c r="Z6" s="2"/>
      <c r="AA6" s="2"/>
      <c r="AB6" s="2"/>
      <c r="AC6"/>
      <c r="AD6"/>
      <c r="AE6"/>
      <c r="AF6"/>
      <c r="AG6"/>
      <c r="AH6"/>
      <c r="AI6"/>
      <c r="AJ6"/>
      <c r="AK6"/>
    </row>
    <row r="7" spans="1:37" s="12" customFormat="1" ht="27" customHeight="1" thickBot="1">
      <c r="A7" s="2"/>
      <c r="B7" s="196">
        <f>B6+1</f>
        <v>4</v>
      </c>
      <c r="C7" s="197"/>
      <c r="D7" s="57" t="s">
        <v>46</v>
      </c>
      <c r="E7" s="106">
        <v>0</v>
      </c>
      <c r="F7" s="107" t="str">
        <f>IF(E7=G7,"△",IF(E7&gt;G7,"◎","●"))</f>
        <v>●</v>
      </c>
      <c r="G7" s="108">
        <v>6</v>
      </c>
      <c r="H7" s="106">
        <v>0</v>
      </c>
      <c r="I7" s="107" t="str">
        <f>IF(H7=J7,"△",IF(H7&gt;J7,"◎","●"))</f>
        <v>●</v>
      </c>
      <c r="J7" s="108">
        <v>4</v>
      </c>
      <c r="K7" s="106">
        <f>P6</f>
        <v>1</v>
      </c>
      <c r="L7" s="107" t="str">
        <f>IF(K7=M7,"△",IF(K7&gt;M7,"◎","●"))</f>
        <v>△</v>
      </c>
      <c r="M7" s="108">
        <f>N6</f>
        <v>1</v>
      </c>
      <c r="N7" s="168"/>
      <c r="O7" s="169"/>
      <c r="P7" s="170"/>
      <c r="Q7" s="113">
        <v>1</v>
      </c>
      <c r="R7" s="113">
        <v>1</v>
      </c>
      <c r="S7" s="113">
        <v>11</v>
      </c>
      <c r="T7" s="114">
        <f>R7-S7</f>
        <v>-10</v>
      </c>
      <c r="U7" s="58">
        <v>4</v>
      </c>
      <c r="V7" s="2"/>
      <c r="X7" s="75"/>
      <c r="Y7" s="70"/>
      <c r="Z7" s="2"/>
      <c r="AA7" s="2"/>
      <c r="AB7" s="2"/>
      <c r="AC7"/>
      <c r="AD7"/>
      <c r="AE7"/>
      <c r="AF7"/>
      <c r="AG7"/>
      <c r="AH7"/>
      <c r="AI7"/>
      <c r="AJ7"/>
      <c r="AK7"/>
    </row>
    <row r="8" spans="1:37" s="11" customFormat="1" ht="22.5" customHeight="1" thickBot="1">
      <c r="A8" s="2"/>
      <c r="B8" s="185" t="s">
        <v>8</v>
      </c>
      <c r="C8" s="186"/>
      <c r="D8" s="186"/>
      <c r="E8" s="183" t="str">
        <f>D9</f>
        <v>FCとんぼ　B</v>
      </c>
      <c r="F8" s="183"/>
      <c r="G8" s="183"/>
      <c r="H8" s="184" t="str">
        <f>D10</f>
        <v>渋谷東部ＪＦＣ　Ｂ</v>
      </c>
      <c r="I8" s="184"/>
      <c r="J8" s="184"/>
      <c r="K8" s="184" t="str">
        <f>D11</f>
        <v>FCBONOS　B</v>
      </c>
      <c r="L8" s="184"/>
      <c r="M8" s="184"/>
      <c r="N8" s="67" t="s">
        <v>0</v>
      </c>
      <c r="O8" s="67" t="s">
        <v>1</v>
      </c>
      <c r="P8" s="67" t="s">
        <v>2</v>
      </c>
      <c r="Q8" s="67" t="s">
        <v>3</v>
      </c>
      <c r="R8" s="67" t="s">
        <v>4</v>
      </c>
      <c r="S8" s="67" t="s">
        <v>5</v>
      </c>
      <c r="T8" s="68" t="s">
        <v>6</v>
      </c>
      <c r="U8" s="69" t="s">
        <v>7</v>
      </c>
      <c r="V8" s="65"/>
      <c r="W8" s="38"/>
      <c r="X8" s="2"/>
      <c r="Y8" s="70"/>
      <c r="Z8" s="2"/>
      <c r="AA8" s="2"/>
      <c r="AB8" s="2"/>
      <c r="AC8"/>
      <c r="AD8"/>
      <c r="AE8"/>
      <c r="AF8"/>
      <c r="AG8"/>
      <c r="AH8"/>
      <c r="AI8"/>
      <c r="AJ8"/>
      <c r="AK8"/>
    </row>
    <row r="9" spans="1:37" s="12" customFormat="1" ht="27" customHeight="1" thickBot="1">
      <c r="A9" s="2"/>
      <c r="B9" s="166">
        <v>5</v>
      </c>
      <c r="C9" s="167"/>
      <c r="D9" s="23" t="s">
        <v>54</v>
      </c>
      <c r="E9" s="168"/>
      <c r="F9" s="169"/>
      <c r="G9" s="170"/>
      <c r="H9" s="97">
        <v>2</v>
      </c>
      <c r="I9" s="98" t="str">
        <f>IF(H9=J9,"△",IF(H9&gt;J9,"◎","●"))</f>
        <v>◎</v>
      </c>
      <c r="J9" s="99">
        <v>0</v>
      </c>
      <c r="K9" s="97">
        <v>0</v>
      </c>
      <c r="L9" s="98" t="str">
        <f>IF(K9=M9,"△",IF(K9&gt;M9,"◎","●"))</f>
        <v>●</v>
      </c>
      <c r="M9" s="99">
        <v>2</v>
      </c>
      <c r="N9" s="18">
        <v>1</v>
      </c>
      <c r="O9" s="18">
        <v>0</v>
      </c>
      <c r="P9" s="18">
        <v>1</v>
      </c>
      <c r="Q9" s="18">
        <f>N9*3+O9</f>
        <v>3</v>
      </c>
      <c r="R9" s="18">
        <f>H9+K9</f>
        <v>2</v>
      </c>
      <c r="S9" s="18">
        <f>J9+M9</f>
        <v>2</v>
      </c>
      <c r="T9" s="112">
        <f>R9-S9</f>
        <v>0</v>
      </c>
      <c r="U9" s="34">
        <v>2</v>
      </c>
      <c r="V9" s="171" t="s">
        <v>23</v>
      </c>
      <c r="X9" s="2"/>
      <c r="Y9" s="119" t="s">
        <v>232</v>
      </c>
      <c r="Z9" s="74"/>
      <c r="AA9" s="2"/>
      <c r="AB9" s="2"/>
      <c r="AC9"/>
      <c r="AD9"/>
      <c r="AE9"/>
      <c r="AF9"/>
      <c r="AG9"/>
      <c r="AH9"/>
      <c r="AI9"/>
      <c r="AJ9"/>
      <c r="AK9"/>
    </row>
    <row r="10" spans="1:37" s="12" customFormat="1" ht="27" customHeight="1" thickBot="1" thickTop="1">
      <c r="A10" s="2"/>
      <c r="B10" s="166">
        <f>B9+1</f>
        <v>6</v>
      </c>
      <c r="C10" s="167"/>
      <c r="D10" s="23" t="s">
        <v>56</v>
      </c>
      <c r="E10" s="97">
        <v>1</v>
      </c>
      <c r="F10" s="98" t="str">
        <f>IF(E10=G10,"△",IF(E10&gt;G10,"◎","●"))</f>
        <v>●</v>
      </c>
      <c r="G10" s="99">
        <f>H9</f>
        <v>2</v>
      </c>
      <c r="H10" s="168"/>
      <c r="I10" s="169"/>
      <c r="J10" s="170"/>
      <c r="K10" s="97">
        <v>0</v>
      </c>
      <c r="L10" s="98" t="str">
        <f>IF(K10=M10,"△",IF(K10&gt;M10,"◎","●"))</f>
        <v>●</v>
      </c>
      <c r="M10" s="99">
        <v>4</v>
      </c>
      <c r="N10" s="18">
        <v>0</v>
      </c>
      <c r="O10" s="18">
        <v>0</v>
      </c>
      <c r="P10" s="18">
        <v>2</v>
      </c>
      <c r="Q10" s="18">
        <f>N10*3+O10</f>
        <v>0</v>
      </c>
      <c r="R10" s="18">
        <f>E10+K10</f>
        <v>1</v>
      </c>
      <c r="S10" s="18">
        <f>G10+M10</f>
        <v>6</v>
      </c>
      <c r="T10" s="112">
        <f>R10-S10</f>
        <v>-5</v>
      </c>
      <c r="U10" s="34">
        <v>3</v>
      </c>
      <c r="V10" s="172"/>
      <c r="W10" s="33" t="s">
        <v>192</v>
      </c>
      <c r="X10" s="71"/>
      <c r="Y10" s="154"/>
      <c r="Z10" s="155"/>
      <c r="AA10" s="2"/>
      <c r="AB10" s="2"/>
      <c r="AC10"/>
      <c r="AD10"/>
      <c r="AE10"/>
      <c r="AF10"/>
      <c r="AG10"/>
      <c r="AH10"/>
      <c r="AI10"/>
      <c r="AJ10"/>
      <c r="AK10"/>
    </row>
    <row r="11" spans="1:37" s="12" customFormat="1" ht="27" customHeight="1" thickBot="1">
      <c r="A11" s="2"/>
      <c r="B11" s="174">
        <f>B10+1</f>
        <v>7</v>
      </c>
      <c r="C11" s="175"/>
      <c r="D11" s="23" t="s">
        <v>47</v>
      </c>
      <c r="E11" s="109">
        <f>M9</f>
        <v>2</v>
      </c>
      <c r="F11" s="110" t="str">
        <f>IF(E11=G11,"△",IF(E11&gt;G11,"◎","●"))</f>
        <v>◎</v>
      </c>
      <c r="G11" s="111">
        <f>K9</f>
        <v>0</v>
      </c>
      <c r="H11" s="109">
        <f>M10</f>
        <v>4</v>
      </c>
      <c r="I11" s="110" t="str">
        <f>IF(H11=J11,"△",IF(H11&gt;J11,"◎","●"))</f>
        <v>◎</v>
      </c>
      <c r="J11" s="111">
        <f>K10</f>
        <v>0</v>
      </c>
      <c r="K11" s="176"/>
      <c r="L11" s="177"/>
      <c r="M11" s="178"/>
      <c r="N11" s="36">
        <v>2</v>
      </c>
      <c r="O11" s="36">
        <v>0</v>
      </c>
      <c r="P11" s="36">
        <v>0</v>
      </c>
      <c r="Q11" s="36">
        <f>N11*3+O11</f>
        <v>6</v>
      </c>
      <c r="R11" s="36">
        <f>E11+H11</f>
        <v>6</v>
      </c>
      <c r="S11" s="36">
        <f>G11+J11</f>
        <v>0</v>
      </c>
      <c r="T11" s="115">
        <f>R11-S11</f>
        <v>6</v>
      </c>
      <c r="U11" s="37">
        <v>1</v>
      </c>
      <c r="V11" s="173"/>
      <c r="X11" s="66"/>
      <c r="Y11" s="74"/>
      <c r="Z11" s="152"/>
      <c r="AA11" s="2"/>
      <c r="AB11" s="2"/>
      <c r="AC11"/>
      <c r="AD11"/>
      <c r="AE11"/>
      <c r="AF11"/>
      <c r="AG11"/>
      <c r="AH11"/>
      <c r="AI11"/>
      <c r="AJ11"/>
      <c r="AK11"/>
    </row>
    <row r="12" spans="1:37" s="11" customFormat="1" ht="22.5" customHeight="1" thickBot="1" thickTop="1">
      <c r="A12" s="2"/>
      <c r="B12" s="179" t="s">
        <v>14</v>
      </c>
      <c r="C12" s="180"/>
      <c r="D12" s="180"/>
      <c r="E12" s="181" t="str">
        <f>D13</f>
        <v>自由が丘SC　B</v>
      </c>
      <c r="F12" s="181"/>
      <c r="G12" s="181"/>
      <c r="H12" s="182" t="str">
        <f>D14</f>
        <v>落四SC</v>
      </c>
      <c r="I12" s="182"/>
      <c r="J12" s="182"/>
      <c r="K12" s="182" t="str">
        <f>D15</f>
        <v>五本木FC</v>
      </c>
      <c r="L12" s="182"/>
      <c r="M12" s="182"/>
      <c r="N12" s="62" t="s">
        <v>0</v>
      </c>
      <c r="O12" s="62" t="s">
        <v>1</v>
      </c>
      <c r="P12" s="62" t="s">
        <v>2</v>
      </c>
      <c r="Q12" s="62" t="s">
        <v>3</v>
      </c>
      <c r="R12" s="62" t="s">
        <v>4</v>
      </c>
      <c r="S12" s="62" t="s">
        <v>5</v>
      </c>
      <c r="T12" s="63" t="s">
        <v>6</v>
      </c>
      <c r="U12" s="64" t="s">
        <v>7</v>
      </c>
      <c r="V12" s="65"/>
      <c r="W12" s="38"/>
      <c r="X12" s="143" t="s">
        <v>225</v>
      </c>
      <c r="Y12" s="145"/>
      <c r="Z12" s="70"/>
      <c r="AA12" s="2"/>
      <c r="AB12" s="2"/>
      <c r="AC12"/>
      <c r="AD12"/>
      <c r="AE12"/>
      <c r="AF12"/>
      <c r="AG12"/>
      <c r="AH12"/>
      <c r="AI12"/>
      <c r="AJ12"/>
      <c r="AK12"/>
    </row>
    <row r="13" spans="1:37" s="12" customFormat="1" ht="27" customHeight="1" thickBot="1">
      <c r="A13" s="2"/>
      <c r="B13" s="166">
        <f>B11+1</f>
        <v>8</v>
      </c>
      <c r="C13" s="167"/>
      <c r="D13" s="23" t="s">
        <v>48</v>
      </c>
      <c r="E13" s="168"/>
      <c r="F13" s="169"/>
      <c r="G13" s="170"/>
      <c r="H13" s="97">
        <v>1</v>
      </c>
      <c r="I13" s="98" t="str">
        <f>IF(H13=J13,"△",IF(H13&gt;J13,"◎","●"))</f>
        <v>◎</v>
      </c>
      <c r="J13" s="99">
        <v>0</v>
      </c>
      <c r="K13" s="97">
        <v>0</v>
      </c>
      <c r="L13" s="98" t="str">
        <f>IF(K13=M13,"△",IF(K13&gt;M13,"◎","●"))</f>
        <v>●</v>
      </c>
      <c r="M13" s="99">
        <v>5</v>
      </c>
      <c r="N13" s="18">
        <v>1</v>
      </c>
      <c r="O13" s="18">
        <v>0</v>
      </c>
      <c r="P13" s="18">
        <v>1</v>
      </c>
      <c r="Q13" s="18">
        <f>N13*3+O13</f>
        <v>3</v>
      </c>
      <c r="R13" s="18">
        <f>H13+K13</f>
        <v>1</v>
      </c>
      <c r="S13" s="18">
        <f>J13+M13</f>
        <v>5</v>
      </c>
      <c r="T13" s="112">
        <f>R13-S13</f>
        <v>-4</v>
      </c>
      <c r="U13" s="34">
        <v>2</v>
      </c>
      <c r="V13" s="171" t="s">
        <v>22</v>
      </c>
      <c r="W13" s="139"/>
      <c r="X13" s="144"/>
      <c r="Y13" s="2"/>
      <c r="Z13" s="70"/>
      <c r="AA13" s="2"/>
      <c r="AB13" s="2"/>
      <c r="AC13"/>
      <c r="AD13"/>
      <c r="AE13"/>
      <c r="AF13"/>
      <c r="AG13"/>
      <c r="AH13"/>
      <c r="AI13"/>
      <c r="AJ13"/>
      <c r="AK13"/>
    </row>
    <row r="14" spans="1:37" s="12" customFormat="1" ht="27" customHeight="1" thickBot="1" thickTop="1">
      <c r="A14" s="2"/>
      <c r="B14" s="166">
        <f>B13+1</f>
        <v>9</v>
      </c>
      <c r="C14" s="167"/>
      <c r="D14" s="56" t="s">
        <v>49</v>
      </c>
      <c r="E14" s="97">
        <f>J13</f>
        <v>0</v>
      </c>
      <c r="F14" s="98" t="str">
        <f>IF(E14=G14,"△",IF(E14&gt;G14,"◎","●"))</f>
        <v>●</v>
      </c>
      <c r="G14" s="99">
        <f>H13</f>
        <v>1</v>
      </c>
      <c r="H14" s="168"/>
      <c r="I14" s="169"/>
      <c r="J14" s="170"/>
      <c r="K14" s="97">
        <v>0</v>
      </c>
      <c r="L14" s="98" t="str">
        <f>IF(K14=M14,"△",IF(K14&gt;M14,"◎","●"))</f>
        <v>●</v>
      </c>
      <c r="M14" s="99">
        <v>4</v>
      </c>
      <c r="N14" s="18">
        <v>0</v>
      </c>
      <c r="O14" s="18">
        <v>0</v>
      </c>
      <c r="P14" s="18">
        <v>2</v>
      </c>
      <c r="Q14" s="18">
        <f>N14*3+O14</f>
        <v>0</v>
      </c>
      <c r="R14" s="18">
        <f>E14+K14</f>
        <v>0</v>
      </c>
      <c r="S14" s="18">
        <f>G14+M14</f>
        <v>5</v>
      </c>
      <c r="T14" s="112">
        <f>R14-S14</f>
        <v>-5</v>
      </c>
      <c r="U14" s="34">
        <v>3</v>
      </c>
      <c r="V14" s="172"/>
      <c r="W14" s="140" t="s">
        <v>50</v>
      </c>
      <c r="X14" s="138"/>
      <c r="Y14" s="2"/>
      <c r="Z14" s="70"/>
      <c r="AA14" s="2"/>
      <c r="AB14" s="2"/>
      <c r="AC14"/>
      <c r="AD14"/>
      <c r="AE14"/>
      <c r="AF14"/>
      <c r="AG14"/>
      <c r="AH14"/>
      <c r="AI14"/>
      <c r="AJ14"/>
      <c r="AK14"/>
    </row>
    <row r="15" spans="1:37" s="12" customFormat="1" ht="27" customHeight="1" thickBot="1">
      <c r="A15" s="2"/>
      <c r="B15" s="174">
        <f>B14+1</f>
        <v>10</v>
      </c>
      <c r="C15" s="175"/>
      <c r="D15" s="35" t="s">
        <v>50</v>
      </c>
      <c r="E15" s="109">
        <f>M13</f>
        <v>5</v>
      </c>
      <c r="F15" s="110" t="str">
        <f>IF(E15=G15,"△",IF(E15&gt;G15,"◎","●"))</f>
        <v>◎</v>
      </c>
      <c r="G15" s="111">
        <f>K13</f>
        <v>0</v>
      </c>
      <c r="H15" s="109">
        <f>M14</f>
        <v>4</v>
      </c>
      <c r="I15" s="110" t="str">
        <f>IF(H15=J15,"△",IF(H15&gt;J15,"◎","●"))</f>
        <v>◎</v>
      </c>
      <c r="J15" s="111">
        <f>K14</f>
        <v>0</v>
      </c>
      <c r="K15" s="176"/>
      <c r="L15" s="177"/>
      <c r="M15" s="178"/>
      <c r="N15" s="36">
        <v>2</v>
      </c>
      <c r="O15" s="36">
        <v>0</v>
      </c>
      <c r="P15" s="36">
        <v>0</v>
      </c>
      <c r="Q15" s="36">
        <f>N15*3+O15</f>
        <v>6</v>
      </c>
      <c r="R15" s="36">
        <f>E15+H15</f>
        <v>9</v>
      </c>
      <c r="S15" s="36">
        <f>G15+J15</f>
        <v>0</v>
      </c>
      <c r="T15" s="115">
        <f>R15-S15</f>
        <v>9</v>
      </c>
      <c r="U15" s="37">
        <v>1</v>
      </c>
      <c r="V15" s="173"/>
      <c r="W15" s="38"/>
      <c r="X15" s="2"/>
      <c r="Y15" s="2"/>
      <c r="Z15" s="70"/>
      <c r="AA15" s="74"/>
      <c r="AB15" s="2"/>
      <c r="AC15"/>
      <c r="AD15"/>
      <c r="AE15"/>
      <c r="AF15"/>
      <c r="AG15"/>
      <c r="AH15"/>
      <c r="AI15"/>
      <c r="AJ15"/>
      <c r="AK15"/>
    </row>
    <row r="16" spans="1:37" s="11" customFormat="1" ht="22.5" customHeight="1" thickBot="1">
      <c r="A16" s="2"/>
      <c r="B16" s="185" t="s">
        <v>9</v>
      </c>
      <c r="C16" s="186"/>
      <c r="D16" s="186"/>
      <c r="E16" s="183" t="str">
        <f>D17</f>
        <v>鷹の子SC　B</v>
      </c>
      <c r="F16" s="183"/>
      <c r="G16" s="183"/>
      <c r="H16" s="184" t="str">
        <f>D18</f>
        <v>東根ＪＳＣ</v>
      </c>
      <c r="I16" s="184"/>
      <c r="J16" s="184"/>
      <c r="K16" s="184" t="str">
        <f>D19</f>
        <v>大岡山ＦＣ　Ｂ</v>
      </c>
      <c r="L16" s="184"/>
      <c r="M16" s="184"/>
      <c r="N16" s="67" t="s">
        <v>0</v>
      </c>
      <c r="O16" s="67" t="s">
        <v>1</v>
      </c>
      <c r="P16" s="67" t="s">
        <v>2</v>
      </c>
      <c r="Q16" s="67" t="s">
        <v>3</v>
      </c>
      <c r="R16" s="67" t="s">
        <v>4</v>
      </c>
      <c r="S16" s="67" t="s">
        <v>5</v>
      </c>
      <c r="T16" s="68" t="s">
        <v>6</v>
      </c>
      <c r="U16" s="69" t="s">
        <v>7</v>
      </c>
      <c r="V16" s="65"/>
      <c r="W16" s="38"/>
      <c r="X16" s="2"/>
      <c r="Y16" s="2"/>
      <c r="Z16" s="119" t="s">
        <v>236</v>
      </c>
      <c r="AA16" s="136"/>
      <c r="AB16" s="2"/>
      <c r="AC16"/>
      <c r="AD16"/>
      <c r="AE16"/>
      <c r="AF16"/>
      <c r="AG16"/>
      <c r="AH16"/>
      <c r="AI16"/>
      <c r="AJ16"/>
      <c r="AK16"/>
    </row>
    <row r="17" spans="1:37" s="12" customFormat="1" ht="27" customHeight="1" thickBot="1" thickTop="1">
      <c r="A17" s="2"/>
      <c r="B17" s="166">
        <f>B15+1</f>
        <v>11</v>
      </c>
      <c r="C17" s="167"/>
      <c r="D17" s="23" t="s">
        <v>51</v>
      </c>
      <c r="E17" s="168"/>
      <c r="F17" s="169"/>
      <c r="G17" s="170"/>
      <c r="H17" s="97">
        <v>0</v>
      </c>
      <c r="I17" s="98" t="str">
        <f>IF(H17=J17,"△",IF(H17&gt;J17,"◎","●"))</f>
        <v>●</v>
      </c>
      <c r="J17" s="99">
        <v>9</v>
      </c>
      <c r="K17" s="97">
        <v>0</v>
      </c>
      <c r="L17" s="98" t="str">
        <f>IF(K17=M17,"△",IF(K17&gt;M17,"◎","●"))</f>
        <v>●</v>
      </c>
      <c r="M17" s="99">
        <v>2</v>
      </c>
      <c r="N17" s="18">
        <v>0</v>
      </c>
      <c r="O17" s="18">
        <v>0</v>
      </c>
      <c r="P17" s="18">
        <v>2</v>
      </c>
      <c r="Q17" s="18">
        <f>N17*3+O17</f>
        <v>0</v>
      </c>
      <c r="R17" s="18">
        <f>H17+K17</f>
        <v>0</v>
      </c>
      <c r="S17" s="18">
        <f>J17+M17</f>
        <v>11</v>
      </c>
      <c r="T17" s="112">
        <f>R17-S17</f>
        <v>-11</v>
      </c>
      <c r="U17" s="34">
        <v>3</v>
      </c>
      <c r="V17" s="171" t="s">
        <v>21</v>
      </c>
      <c r="X17" s="2"/>
      <c r="Y17" s="2"/>
      <c r="Z17" s="154"/>
      <c r="AA17" s="70"/>
      <c r="AB17" s="2"/>
      <c r="AC17"/>
      <c r="AD17"/>
      <c r="AE17"/>
      <c r="AF17"/>
      <c r="AG17"/>
      <c r="AH17"/>
      <c r="AI17"/>
      <c r="AJ17"/>
      <c r="AK17"/>
    </row>
    <row r="18" spans="1:37" s="12" customFormat="1" ht="27" customHeight="1" thickBot="1">
      <c r="A18" s="2"/>
      <c r="B18" s="166">
        <f>B17+1</f>
        <v>12</v>
      </c>
      <c r="C18" s="167"/>
      <c r="D18" s="23" t="s">
        <v>55</v>
      </c>
      <c r="E18" s="97">
        <f>J17</f>
        <v>9</v>
      </c>
      <c r="F18" s="98" t="str">
        <f>IF(E18=G18,"△",IF(E18&gt;G18,"◎","●"))</f>
        <v>◎</v>
      </c>
      <c r="G18" s="99">
        <f>H17</f>
        <v>0</v>
      </c>
      <c r="H18" s="168"/>
      <c r="I18" s="169"/>
      <c r="J18" s="170"/>
      <c r="K18" s="97">
        <v>2</v>
      </c>
      <c r="L18" s="98" t="str">
        <f>IF(K18=M18,"△",IF(K18&gt;M18,"◎","●"))</f>
        <v>◎</v>
      </c>
      <c r="M18" s="99">
        <v>1</v>
      </c>
      <c r="N18" s="18">
        <v>2</v>
      </c>
      <c r="O18" s="18">
        <v>0</v>
      </c>
      <c r="P18" s="18">
        <v>0</v>
      </c>
      <c r="Q18" s="18">
        <f>N18*3+O18</f>
        <v>6</v>
      </c>
      <c r="R18" s="18">
        <f>E18+K18</f>
        <v>11</v>
      </c>
      <c r="S18" s="18">
        <f>G18+M18</f>
        <v>1</v>
      </c>
      <c r="T18" s="112">
        <f>R18-S18</f>
        <v>10</v>
      </c>
      <c r="U18" s="34">
        <v>1</v>
      </c>
      <c r="V18" s="172"/>
      <c r="W18" s="141" t="s">
        <v>55</v>
      </c>
      <c r="X18" s="2"/>
      <c r="Y18" s="2"/>
      <c r="Z18" s="154"/>
      <c r="AA18" s="70"/>
      <c r="AB18" s="2"/>
      <c r="AC18"/>
      <c r="AD18"/>
      <c r="AE18"/>
      <c r="AF18"/>
      <c r="AG18"/>
      <c r="AH18"/>
      <c r="AI18"/>
      <c r="AJ18"/>
      <c r="AK18"/>
    </row>
    <row r="19" spans="1:37" s="12" customFormat="1" ht="27" customHeight="1" thickBot="1" thickTop="1">
      <c r="A19" s="2"/>
      <c r="B19" s="174">
        <f>B18+1</f>
        <v>13</v>
      </c>
      <c r="C19" s="175"/>
      <c r="D19" s="35" t="s">
        <v>57</v>
      </c>
      <c r="E19" s="109">
        <f>M17</f>
        <v>2</v>
      </c>
      <c r="F19" s="110" t="str">
        <f>IF(E19=G19,"△",IF(E19&gt;G19,"◎","●"))</f>
        <v>◎</v>
      </c>
      <c r="G19" s="111">
        <f>K17</f>
        <v>0</v>
      </c>
      <c r="H19" s="109">
        <f>M18</f>
        <v>1</v>
      </c>
      <c r="I19" s="110" t="str">
        <f>IF(H19=J19,"△",IF(H19&gt;J19,"◎","●"))</f>
        <v>●</v>
      </c>
      <c r="J19" s="111">
        <f>K18</f>
        <v>2</v>
      </c>
      <c r="K19" s="176"/>
      <c r="L19" s="177"/>
      <c r="M19" s="178"/>
      <c r="N19" s="36">
        <v>1</v>
      </c>
      <c r="O19" s="36">
        <v>0</v>
      </c>
      <c r="P19" s="36">
        <v>1</v>
      </c>
      <c r="Q19" s="36">
        <f>N19*3+O19</f>
        <v>3</v>
      </c>
      <c r="R19" s="36">
        <f>E19+H19</f>
        <v>3</v>
      </c>
      <c r="S19" s="36">
        <f>G19+J19</f>
        <v>2</v>
      </c>
      <c r="T19" s="115">
        <f>R19-S19</f>
        <v>1</v>
      </c>
      <c r="U19" s="37">
        <v>2</v>
      </c>
      <c r="V19" s="173"/>
      <c r="W19" s="142"/>
      <c r="X19" s="146"/>
      <c r="Y19" s="147"/>
      <c r="Z19" s="75"/>
      <c r="AA19" s="152"/>
      <c r="AB19" s="2"/>
      <c r="AC19"/>
      <c r="AD19"/>
      <c r="AE19"/>
      <c r="AF19"/>
      <c r="AG19"/>
      <c r="AH19"/>
      <c r="AI19"/>
      <c r="AJ19"/>
      <c r="AK19"/>
    </row>
    <row r="20" spans="1:37" s="11" customFormat="1" ht="22.5" customHeight="1" thickBot="1">
      <c r="A20" s="2"/>
      <c r="B20" s="179" t="s">
        <v>10</v>
      </c>
      <c r="C20" s="180"/>
      <c r="D20" s="180"/>
      <c r="E20" s="181" t="str">
        <f>D21</f>
        <v>ＳＫＦＣ</v>
      </c>
      <c r="F20" s="181"/>
      <c r="G20" s="181"/>
      <c r="H20" s="182" t="str">
        <f>D22</f>
        <v>本町スポーツ少年団</v>
      </c>
      <c r="I20" s="182"/>
      <c r="J20" s="182"/>
      <c r="K20" s="182" t="str">
        <f>D23</f>
        <v>戸山ＳＣ　Ａ</v>
      </c>
      <c r="L20" s="182"/>
      <c r="M20" s="182"/>
      <c r="N20" s="62" t="s">
        <v>0</v>
      </c>
      <c r="O20" s="62" t="s">
        <v>1</v>
      </c>
      <c r="P20" s="62" t="s">
        <v>2</v>
      </c>
      <c r="Q20" s="62" t="s">
        <v>3</v>
      </c>
      <c r="R20" s="62" t="s">
        <v>4</v>
      </c>
      <c r="S20" s="62" t="s">
        <v>5</v>
      </c>
      <c r="T20" s="63" t="s">
        <v>6</v>
      </c>
      <c r="U20" s="64" t="s">
        <v>7</v>
      </c>
      <c r="V20" s="65"/>
      <c r="W20" s="38"/>
      <c r="X20" s="148" t="s">
        <v>226</v>
      </c>
      <c r="Y20" s="149"/>
      <c r="Z20" s="154"/>
      <c r="AA20" s="70"/>
      <c r="AB20" s="2"/>
      <c r="AC20"/>
      <c r="AD20"/>
      <c r="AE20"/>
      <c r="AF20"/>
      <c r="AG20"/>
      <c r="AH20"/>
      <c r="AI20"/>
      <c r="AJ20"/>
      <c r="AK20"/>
    </row>
    <row r="21" spans="1:37" s="12" customFormat="1" ht="27" customHeight="1" thickBot="1" thickTop="1">
      <c r="A21" s="2"/>
      <c r="B21" s="166">
        <f>B19+1</f>
        <v>14</v>
      </c>
      <c r="C21" s="167"/>
      <c r="D21" s="23" t="s">
        <v>58</v>
      </c>
      <c r="E21" s="168"/>
      <c r="F21" s="169"/>
      <c r="G21" s="170"/>
      <c r="H21" s="97">
        <v>1</v>
      </c>
      <c r="I21" s="98" t="str">
        <f>IF(H21=J21,"△",IF(H21&gt;J21,"◎","●"))</f>
        <v>△</v>
      </c>
      <c r="J21" s="99">
        <v>1</v>
      </c>
      <c r="K21" s="97">
        <v>7</v>
      </c>
      <c r="L21" s="98" t="str">
        <f>IF(K21=M21,"△",IF(K21&gt;M21,"◎","●"))</f>
        <v>◎</v>
      </c>
      <c r="M21" s="99">
        <v>0</v>
      </c>
      <c r="N21" s="18">
        <v>1</v>
      </c>
      <c r="O21" s="18">
        <v>1</v>
      </c>
      <c r="P21" s="18">
        <v>0</v>
      </c>
      <c r="Q21" s="18">
        <v>4</v>
      </c>
      <c r="R21" s="18">
        <f>H21+K21</f>
        <v>8</v>
      </c>
      <c r="S21" s="18">
        <f>J21+M21</f>
        <v>1</v>
      </c>
      <c r="T21" s="112">
        <f>R21-S21</f>
        <v>7</v>
      </c>
      <c r="U21" s="34">
        <v>1</v>
      </c>
      <c r="V21" s="171" t="s">
        <v>20</v>
      </c>
      <c r="X21" s="73"/>
      <c r="Y21" s="76"/>
      <c r="Z21" s="75"/>
      <c r="AA21" s="152"/>
      <c r="AB21" s="2"/>
      <c r="AC21"/>
      <c r="AD21"/>
      <c r="AE21"/>
      <c r="AF21"/>
      <c r="AG21"/>
      <c r="AH21"/>
      <c r="AI21"/>
      <c r="AJ21"/>
      <c r="AK21"/>
    </row>
    <row r="22" spans="1:37" s="12" customFormat="1" ht="27" customHeight="1" thickBot="1">
      <c r="A22" s="2"/>
      <c r="B22" s="166">
        <f>B21+1</f>
        <v>15</v>
      </c>
      <c r="C22" s="167"/>
      <c r="D22" s="23" t="s">
        <v>185</v>
      </c>
      <c r="E22" s="97">
        <f>J21</f>
        <v>1</v>
      </c>
      <c r="F22" s="98" t="str">
        <f>IF(E22=G22,"△",IF(E22&gt;G22,"◎","●"))</f>
        <v>△</v>
      </c>
      <c r="G22" s="99">
        <f>H21</f>
        <v>1</v>
      </c>
      <c r="H22" s="168"/>
      <c r="I22" s="169"/>
      <c r="J22" s="170"/>
      <c r="K22" s="97">
        <v>1</v>
      </c>
      <c r="L22" s="98" t="str">
        <f>IF(K22=M22,"△",IF(K22&gt;M22,"◎","●"))</f>
        <v>◎</v>
      </c>
      <c r="M22" s="99">
        <v>0</v>
      </c>
      <c r="N22" s="18">
        <v>1</v>
      </c>
      <c r="O22" s="18">
        <v>1</v>
      </c>
      <c r="P22" s="18">
        <v>0</v>
      </c>
      <c r="Q22" s="18">
        <f>N22*3+O22</f>
        <v>4</v>
      </c>
      <c r="R22" s="18">
        <f>E22+K22</f>
        <v>2</v>
      </c>
      <c r="S22" s="18">
        <f>G22+M22</f>
        <v>1</v>
      </c>
      <c r="T22" s="112">
        <f>R22-S22</f>
        <v>1</v>
      </c>
      <c r="U22" s="34">
        <v>2</v>
      </c>
      <c r="V22" s="172"/>
      <c r="W22" s="116" t="s">
        <v>184</v>
      </c>
      <c r="X22" s="2"/>
      <c r="Y22" s="70"/>
      <c r="Z22" s="74"/>
      <c r="AA22" s="152"/>
      <c r="AB22" s="2"/>
      <c r="AC22"/>
      <c r="AD22"/>
      <c r="AE22"/>
      <c r="AF22"/>
      <c r="AG22"/>
      <c r="AH22"/>
      <c r="AI22"/>
      <c r="AJ22"/>
      <c r="AK22"/>
    </row>
    <row r="23" spans="1:37" s="12" customFormat="1" ht="27" customHeight="1" thickBot="1">
      <c r="A23" s="2"/>
      <c r="B23" s="174">
        <f>B22+1</f>
        <v>16</v>
      </c>
      <c r="C23" s="175"/>
      <c r="D23" s="35" t="s">
        <v>59</v>
      </c>
      <c r="E23" s="109">
        <f>M21</f>
        <v>0</v>
      </c>
      <c r="F23" s="110" t="str">
        <f>IF(E23=G23,"△",IF(E23&gt;G23,"◎","●"))</f>
        <v>●</v>
      </c>
      <c r="G23" s="111">
        <f>K21</f>
        <v>7</v>
      </c>
      <c r="H23" s="109">
        <f>M22</f>
        <v>0</v>
      </c>
      <c r="I23" s="110" t="str">
        <f>IF(H23=J23,"△",IF(H23&gt;J23,"◎","●"))</f>
        <v>●</v>
      </c>
      <c r="J23" s="111">
        <f>K22</f>
        <v>1</v>
      </c>
      <c r="K23" s="176"/>
      <c r="L23" s="177"/>
      <c r="M23" s="178"/>
      <c r="N23" s="36">
        <v>0</v>
      </c>
      <c r="O23" s="36">
        <v>0</v>
      </c>
      <c r="P23" s="36">
        <v>2</v>
      </c>
      <c r="Q23" s="36">
        <f>N23*3+O23</f>
        <v>0</v>
      </c>
      <c r="R23" s="36">
        <f>E23+H23</f>
        <v>0</v>
      </c>
      <c r="S23" s="36">
        <f>G23+J23</f>
        <v>8</v>
      </c>
      <c r="T23" s="115">
        <f>R23-S23</f>
        <v>-8</v>
      </c>
      <c r="U23" s="37">
        <v>3</v>
      </c>
      <c r="V23" s="173"/>
      <c r="W23" s="38"/>
      <c r="X23" s="2"/>
      <c r="Y23" s="70"/>
      <c r="Z23" s="74"/>
      <c r="AA23" s="152"/>
      <c r="AB23" s="2"/>
      <c r="AC23"/>
      <c r="AD23"/>
      <c r="AE23"/>
      <c r="AF23"/>
      <c r="AG23"/>
      <c r="AH23"/>
      <c r="AI23"/>
      <c r="AJ23"/>
      <c r="AK23"/>
    </row>
    <row r="24" spans="1:37" s="11" customFormat="1" ht="22.5" customHeight="1" thickBot="1">
      <c r="A24" s="2"/>
      <c r="B24" s="185" t="s">
        <v>11</v>
      </c>
      <c r="C24" s="186"/>
      <c r="D24" s="186"/>
      <c r="E24" s="183" t="str">
        <f>D25</f>
        <v>ＦＣ　ＯＣＨＩＳＡＮＮ</v>
      </c>
      <c r="F24" s="183"/>
      <c r="G24" s="183"/>
      <c r="H24" s="184" t="str">
        <f>D26</f>
        <v>ヴィトーリアＦＣ　Ａ</v>
      </c>
      <c r="I24" s="184"/>
      <c r="J24" s="184"/>
      <c r="K24" s="184" t="str">
        <f>D27</f>
        <v>ＦＣ目黒原町</v>
      </c>
      <c r="L24" s="184"/>
      <c r="M24" s="184"/>
      <c r="N24" s="67" t="s">
        <v>0</v>
      </c>
      <c r="O24" s="67" t="s">
        <v>1</v>
      </c>
      <c r="P24" s="67" t="s">
        <v>2</v>
      </c>
      <c r="Q24" s="67" t="s">
        <v>3</v>
      </c>
      <c r="R24" s="67" t="s">
        <v>4</v>
      </c>
      <c r="S24" s="67" t="s">
        <v>5</v>
      </c>
      <c r="T24" s="68" t="s">
        <v>6</v>
      </c>
      <c r="U24" s="69" t="s">
        <v>7</v>
      </c>
      <c r="V24" s="65"/>
      <c r="W24" s="38"/>
      <c r="X24" s="2"/>
      <c r="Y24" s="119" t="s">
        <v>233</v>
      </c>
      <c r="Z24" s="136"/>
      <c r="AA24" s="152"/>
      <c r="AB24" s="2"/>
      <c r="AC24"/>
      <c r="AD24"/>
      <c r="AE24"/>
      <c r="AF24"/>
      <c r="AG24"/>
      <c r="AH24"/>
      <c r="AI24"/>
      <c r="AJ24"/>
      <c r="AK24"/>
    </row>
    <row r="25" spans="1:37" s="12" customFormat="1" ht="27" customHeight="1" thickBot="1" thickTop="1">
      <c r="A25" s="2"/>
      <c r="B25" s="166">
        <f>B23+1</f>
        <v>17</v>
      </c>
      <c r="C25" s="167"/>
      <c r="D25" s="23" t="s">
        <v>60</v>
      </c>
      <c r="E25" s="168"/>
      <c r="F25" s="169"/>
      <c r="G25" s="170"/>
      <c r="H25" s="97">
        <v>0</v>
      </c>
      <c r="I25" s="98" t="str">
        <f>IF(H25=J25,"△",IF(H25&gt;J25,"◎","●"))</f>
        <v>●</v>
      </c>
      <c r="J25" s="99">
        <v>11</v>
      </c>
      <c r="K25" s="97">
        <v>4</v>
      </c>
      <c r="L25" s="98" t="str">
        <f>IF(K25=M25,"△",IF(K25&gt;M25,"◎","●"))</f>
        <v>◎</v>
      </c>
      <c r="M25" s="99">
        <v>0</v>
      </c>
      <c r="N25" s="18">
        <v>1</v>
      </c>
      <c r="O25" s="18">
        <v>0</v>
      </c>
      <c r="P25" s="18">
        <v>1</v>
      </c>
      <c r="Q25" s="18">
        <f>N25*3+O25</f>
        <v>3</v>
      </c>
      <c r="R25" s="18">
        <f>H25+K25</f>
        <v>4</v>
      </c>
      <c r="S25" s="18">
        <f>J25+M25</f>
        <v>11</v>
      </c>
      <c r="T25" s="112">
        <f>R25-S25</f>
        <v>-7</v>
      </c>
      <c r="U25" s="34">
        <v>2</v>
      </c>
      <c r="V25" s="171" t="s">
        <v>19</v>
      </c>
      <c r="X25" s="2"/>
      <c r="Y25" s="75"/>
      <c r="Z25" s="147"/>
      <c r="AA25" s="70"/>
      <c r="AB25" s="2"/>
      <c r="AC25"/>
      <c r="AD25"/>
      <c r="AE25"/>
      <c r="AF25"/>
      <c r="AG25"/>
      <c r="AH25"/>
      <c r="AI25"/>
      <c r="AJ25"/>
      <c r="AK25"/>
    </row>
    <row r="26" spans="1:37" s="12" customFormat="1" ht="27" customHeight="1" thickBot="1">
      <c r="A26" s="2"/>
      <c r="B26" s="166">
        <f>B25+1</f>
        <v>18</v>
      </c>
      <c r="C26" s="167"/>
      <c r="D26" s="23" t="s">
        <v>61</v>
      </c>
      <c r="E26" s="97">
        <f>J25</f>
        <v>11</v>
      </c>
      <c r="F26" s="98" t="str">
        <f>IF(E26=G26,"△",IF(E26&gt;G26,"◎","●"))</f>
        <v>◎</v>
      </c>
      <c r="G26" s="99">
        <f>H25</f>
        <v>0</v>
      </c>
      <c r="H26" s="168"/>
      <c r="I26" s="169"/>
      <c r="J26" s="170"/>
      <c r="K26" s="97">
        <v>18</v>
      </c>
      <c r="L26" s="98" t="str">
        <f>IF(K26=M26,"△",IF(K26&gt;M26,"◎","●"))</f>
        <v>◎</v>
      </c>
      <c r="M26" s="99">
        <v>0</v>
      </c>
      <c r="N26" s="18">
        <v>2</v>
      </c>
      <c r="O26" s="18">
        <v>0</v>
      </c>
      <c r="P26" s="18">
        <v>0</v>
      </c>
      <c r="Q26" s="18">
        <f>N26*3+O26</f>
        <v>6</v>
      </c>
      <c r="R26" s="18">
        <f>E26+K26</f>
        <v>29</v>
      </c>
      <c r="S26" s="18">
        <f>G26+M26</f>
        <v>0</v>
      </c>
      <c r="T26" s="112">
        <f>R26-S26</f>
        <v>29</v>
      </c>
      <c r="U26" s="34">
        <v>1</v>
      </c>
      <c r="V26" s="172"/>
      <c r="W26" s="150" t="s">
        <v>190</v>
      </c>
      <c r="X26" s="2"/>
      <c r="Y26" s="75"/>
      <c r="Z26" s="147"/>
      <c r="AA26" s="70"/>
      <c r="AB26" s="2"/>
      <c r="AC26"/>
      <c r="AD26"/>
      <c r="AE26"/>
      <c r="AF26"/>
      <c r="AG26"/>
      <c r="AH26"/>
      <c r="AI26"/>
      <c r="AJ26"/>
      <c r="AK26"/>
    </row>
    <row r="27" spans="1:37" s="12" customFormat="1" ht="27" customHeight="1" thickBot="1" thickTop="1">
      <c r="A27" s="2"/>
      <c r="B27" s="174">
        <f>B26+1</f>
        <v>19</v>
      </c>
      <c r="C27" s="175"/>
      <c r="D27" s="23" t="s">
        <v>62</v>
      </c>
      <c r="E27" s="109">
        <f>M25</f>
        <v>0</v>
      </c>
      <c r="F27" s="110" t="str">
        <f>IF(E27=G27,"△",IF(E27&gt;G27,"◎","●"))</f>
        <v>●</v>
      </c>
      <c r="G27" s="111">
        <f>K25</f>
        <v>4</v>
      </c>
      <c r="H27" s="109">
        <f>M26</f>
        <v>0</v>
      </c>
      <c r="I27" s="110" t="str">
        <f>IF(H27=J27,"△",IF(H27&gt;J27,"◎","●"))</f>
        <v>●</v>
      </c>
      <c r="J27" s="111">
        <f>K26</f>
        <v>18</v>
      </c>
      <c r="K27" s="176"/>
      <c r="L27" s="177"/>
      <c r="M27" s="178"/>
      <c r="N27" s="36">
        <v>0</v>
      </c>
      <c r="O27" s="36">
        <v>0</v>
      </c>
      <c r="P27" s="36">
        <v>2</v>
      </c>
      <c r="Q27" s="36">
        <f>N27*3+O27</f>
        <v>0</v>
      </c>
      <c r="R27" s="36">
        <f>E27+H27</f>
        <v>0</v>
      </c>
      <c r="S27" s="36">
        <f>G27+J27</f>
        <v>22</v>
      </c>
      <c r="T27" s="115">
        <f>R27-S27</f>
        <v>-22</v>
      </c>
      <c r="U27" s="37">
        <v>3</v>
      </c>
      <c r="V27" s="173"/>
      <c r="X27" s="151"/>
      <c r="Y27" s="75"/>
      <c r="Z27" s="147"/>
      <c r="AA27" s="70"/>
      <c r="AB27" s="75"/>
      <c r="AC27"/>
      <c r="AD27"/>
      <c r="AE27"/>
      <c r="AF27"/>
      <c r="AG27"/>
      <c r="AH27"/>
      <c r="AI27"/>
      <c r="AJ27"/>
      <c r="AK27"/>
    </row>
    <row r="28" spans="1:37" s="11" customFormat="1" ht="22.5" customHeight="1" thickBot="1">
      <c r="A28" s="2"/>
      <c r="B28" s="179" t="s">
        <v>12</v>
      </c>
      <c r="C28" s="180"/>
      <c r="D28" s="180"/>
      <c r="E28" s="181" t="str">
        <f>D29</f>
        <v>落一小ドリームス</v>
      </c>
      <c r="F28" s="181"/>
      <c r="G28" s="181"/>
      <c r="H28" s="182" t="str">
        <f>D30</f>
        <v>ＦＣトリプレッタ　Ｂ</v>
      </c>
      <c r="I28" s="182"/>
      <c r="J28" s="182"/>
      <c r="K28" s="182" t="str">
        <f>D31</f>
        <v>下目黒田道ＳＣ</v>
      </c>
      <c r="L28" s="182"/>
      <c r="M28" s="182"/>
      <c r="N28" s="62" t="s">
        <v>0</v>
      </c>
      <c r="O28" s="62" t="s">
        <v>1</v>
      </c>
      <c r="P28" s="62" t="s">
        <v>2</v>
      </c>
      <c r="Q28" s="62" t="s">
        <v>3</v>
      </c>
      <c r="R28" s="62" t="s">
        <v>4</v>
      </c>
      <c r="S28" s="62" t="s">
        <v>5</v>
      </c>
      <c r="T28" s="63" t="s">
        <v>6</v>
      </c>
      <c r="U28" s="64" t="s">
        <v>7</v>
      </c>
      <c r="V28" s="65"/>
      <c r="W28" s="38"/>
      <c r="X28" s="143" t="s">
        <v>227</v>
      </c>
      <c r="Y28" s="147"/>
      <c r="Z28" s="147"/>
      <c r="AA28" s="70"/>
      <c r="AB28" s="75"/>
      <c r="AC28"/>
      <c r="AD28"/>
      <c r="AE28"/>
      <c r="AF28"/>
      <c r="AG28"/>
      <c r="AH28"/>
      <c r="AI28"/>
      <c r="AJ28"/>
      <c r="AK28"/>
    </row>
    <row r="29" spans="1:37" s="12" customFormat="1" ht="27" customHeight="1" thickBot="1" thickTop="1">
      <c r="A29" s="2"/>
      <c r="B29" s="166">
        <f>B27+1</f>
        <v>20</v>
      </c>
      <c r="C29" s="167"/>
      <c r="D29" s="23" t="s">
        <v>63</v>
      </c>
      <c r="E29" s="168"/>
      <c r="F29" s="169"/>
      <c r="G29" s="170"/>
      <c r="H29" s="97">
        <v>1</v>
      </c>
      <c r="I29" s="98" t="str">
        <f>IF(H29=J29,"△",IF(H29&gt;J29,"◎","●"))</f>
        <v>●</v>
      </c>
      <c r="J29" s="99">
        <v>6</v>
      </c>
      <c r="K29" s="97">
        <v>3</v>
      </c>
      <c r="L29" s="98" t="str">
        <f>IF(K29=M29,"△",IF(K29&gt;M29,"◎","●"))</f>
        <v>◎</v>
      </c>
      <c r="M29" s="99">
        <v>0</v>
      </c>
      <c r="N29" s="18">
        <v>1</v>
      </c>
      <c r="O29" s="18">
        <v>1</v>
      </c>
      <c r="P29" s="18">
        <v>0</v>
      </c>
      <c r="Q29" s="18">
        <f>N29*3+O29</f>
        <v>4</v>
      </c>
      <c r="R29" s="18">
        <f>H29+K29</f>
        <v>4</v>
      </c>
      <c r="S29" s="18">
        <f>J29+M29</f>
        <v>6</v>
      </c>
      <c r="T29" s="112">
        <f>R29-S29</f>
        <v>-2</v>
      </c>
      <c r="U29" s="34">
        <v>2</v>
      </c>
      <c r="V29" s="171" t="s">
        <v>18</v>
      </c>
      <c r="X29" s="73"/>
      <c r="Y29" s="153"/>
      <c r="Z29" s="75"/>
      <c r="AA29" s="70"/>
      <c r="AB29" s="2"/>
      <c r="AC29"/>
      <c r="AD29"/>
      <c r="AE29"/>
      <c r="AF29"/>
      <c r="AG29"/>
      <c r="AH29"/>
      <c r="AI29"/>
      <c r="AJ29"/>
      <c r="AK29"/>
    </row>
    <row r="30" spans="1:37" s="12" customFormat="1" ht="27" customHeight="1" thickBot="1">
      <c r="A30" s="2"/>
      <c r="B30" s="166">
        <f>B29+1</f>
        <v>21</v>
      </c>
      <c r="C30" s="167"/>
      <c r="D30" s="23" t="s">
        <v>64</v>
      </c>
      <c r="E30" s="97">
        <f>J29</f>
        <v>6</v>
      </c>
      <c r="F30" s="98" t="str">
        <f>IF(E30=G30,"△",IF(E30&gt;G30,"◎","●"))</f>
        <v>◎</v>
      </c>
      <c r="G30" s="99">
        <f>H29</f>
        <v>1</v>
      </c>
      <c r="H30" s="168"/>
      <c r="I30" s="169"/>
      <c r="J30" s="170"/>
      <c r="K30" s="97">
        <v>3</v>
      </c>
      <c r="L30" s="98" t="str">
        <f>IF(K30=M30,"△",IF(K30&gt;M30,"◎","●"))</f>
        <v>◎</v>
      </c>
      <c r="M30" s="99">
        <v>0</v>
      </c>
      <c r="N30" s="18">
        <v>2</v>
      </c>
      <c r="O30" s="18">
        <v>0</v>
      </c>
      <c r="P30" s="18">
        <v>0</v>
      </c>
      <c r="Q30" s="18">
        <f>N30*3+O30</f>
        <v>6</v>
      </c>
      <c r="R30" s="18">
        <f>E30+K30</f>
        <v>9</v>
      </c>
      <c r="S30" s="18">
        <f>G30+M30</f>
        <v>1</v>
      </c>
      <c r="T30" s="112">
        <f>R30-S30</f>
        <v>8</v>
      </c>
      <c r="U30" s="34">
        <v>1</v>
      </c>
      <c r="V30" s="172"/>
      <c r="W30" s="117" t="s">
        <v>195</v>
      </c>
      <c r="X30" s="2"/>
      <c r="Y30" s="75"/>
      <c r="Z30" s="75"/>
      <c r="AA30" s="70"/>
      <c r="AB30" s="2"/>
      <c r="AC30"/>
      <c r="AD30"/>
      <c r="AE30"/>
      <c r="AF30"/>
      <c r="AG30"/>
      <c r="AH30"/>
      <c r="AI30"/>
      <c r="AJ30"/>
      <c r="AK30"/>
    </row>
    <row r="31" spans="1:37" s="12" customFormat="1" ht="27" customHeight="1" thickBot="1">
      <c r="A31" s="2"/>
      <c r="B31" s="174">
        <f>B30+1</f>
        <v>22</v>
      </c>
      <c r="C31" s="175"/>
      <c r="D31" s="35" t="s">
        <v>65</v>
      </c>
      <c r="E31" s="109">
        <f>M29</f>
        <v>0</v>
      </c>
      <c r="F31" s="110" t="str">
        <f>IF(E31=G31,"△",IF(E31&gt;G31,"◎","●"))</f>
        <v>●</v>
      </c>
      <c r="G31" s="111">
        <f>K29</f>
        <v>3</v>
      </c>
      <c r="H31" s="109">
        <f>M30</f>
        <v>0</v>
      </c>
      <c r="I31" s="110" t="str">
        <f>IF(H31=J31,"△",IF(H31&gt;J31,"◎","●"))</f>
        <v>●</v>
      </c>
      <c r="J31" s="111">
        <f>K30</f>
        <v>3</v>
      </c>
      <c r="K31" s="176"/>
      <c r="L31" s="177"/>
      <c r="M31" s="178"/>
      <c r="N31" s="36">
        <v>0</v>
      </c>
      <c r="O31" s="36">
        <v>2</v>
      </c>
      <c r="P31" s="36">
        <v>0</v>
      </c>
      <c r="Q31" s="36">
        <f>N31*3+O31</f>
        <v>2</v>
      </c>
      <c r="R31" s="36">
        <f>E31+H31</f>
        <v>0</v>
      </c>
      <c r="S31" s="36">
        <f>G31+J31</f>
        <v>6</v>
      </c>
      <c r="T31" s="115">
        <f>R31-S31</f>
        <v>-6</v>
      </c>
      <c r="U31" s="37">
        <v>3</v>
      </c>
      <c r="V31" s="173"/>
      <c r="W31" s="38"/>
      <c r="X31" s="2"/>
      <c r="Y31" s="75"/>
      <c r="Z31" s="75"/>
      <c r="AA31" s="70"/>
      <c r="AB31" s="2"/>
      <c r="AC31"/>
      <c r="AD31"/>
      <c r="AE31"/>
      <c r="AF31"/>
      <c r="AG31"/>
      <c r="AH31"/>
      <c r="AI31"/>
      <c r="AJ31"/>
      <c r="AK31"/>
    </row>
    <row r="32" spans="1:37" s="11" customFormat="1" ht="22.5" customHeight="1" thickBot="1">
      <c r="A32" s="2"/>
      <c r="B32" s="185" t="s">
        <v>13</v>
      </c>
      <c r="C32" s="186"/>
      <c r="D32" s="186"/>
      <c r="E32" s="183" t="str">
        <f>D33</f>
        <v>ヴィトーリアＦＣ　Ｂ</v>
      </c>
      <c r="F32" s="183"/>
      <c r="G32" s="183"/>
      <c r="H32" s="184" t="str">
        <f>D34</f>
        <v>ＦＣ　ＷＡＳＥＤＡ</v>
      </c>
      <c r="I32" s="184"/>
      <c r="J32" s="184"/>
      <c r="K32" s="184" t="str">
        <f>D35</f>
        <v>落五ＳＣ</v>
      </c>
      <c r="L32" s="184"/>
      <c r="M32" s="184"/>
      <c r="N32" s="67" t="s">
        <v>0</v>
      </c>
      <c r="O32" s="67" t="s">
        <v>1</v>
      </c>
      <c r="P32" s="67" t="s">
        <v>2</v>
      </c>
      <c r="Q32" s="67" t="s">
        <v>3</v>
      </c>
      <c r="R32" s="67" t="s">
        <v>4</v>
      </c>
      <c r="S32" s="67" t="s">
        <v>5</v>
      </c>
      <c r="T32" s="68" t="s">
        <v>6</v>
      </c>
      <c r="U32" s="69" t="s">
        <v>7</v>
      </c>
      <c r="V32" s="65"/>
      <c r="W32" s="38"/>
      <c r="X32" s="2"/>
      <c r="Y32" s="75"/>
      <c r="Z32" s="75"/>
      <c r="AA32" s="164" t="s">
        <v>238</v>
      </c>
      <c r="AB32" s="74"/>
      <c r="AC32"/>
      <c r="AD32"/>
      <c r="AE32"/>
      <c r="AF32"/>
      <c r="AG32"/>
      <c r="AH32"/>
      <c r="AI32"/>
      <c r="AJ32"/>
      <c r="AK32"/>
    </row>
    <row r="33" spans="1:37" s="12" customFormat="1" ht="27" customHeight="1" thickBot="1" thickTop="1">
      <c r="A33" s="2"/>
      <c r="B33" s="166">
        <f>B31+1</f>
        <v>23</v>
      </c>
      <c r="C33" s="167"/>
      <c r="D33" s="23" t="s">
        <v>66</v>
      </c>
      <c r="E33" s="168"/>
      <c r="F33" s="169"/>
      <c r="G33" s="170"/>
      <c r="H33" s="97">
        <v>3</v>
      </c>
      <c r="I33" s="98" t="str">
        <f>IF(H33=J33,"△",IF(H33&gt;J33,"◎","●"))</f>
        <v>◎</v>
      </c>
      <c r="J33" s="99">
        <v>1</v>
      </c>
      <c r="K33" s="97">
        <v>10</v>
      </c>
      <c r="L33" s="98" t="str">
        <f>IF(K33=M33,"△",IF(K33&gt;M33,"◎","●"))</f>
        <v>◎</v>
      </c>
      <c r="M33" s="99">
        <v>0</v>
      </c>
      <c r="N33" s="18">
        <v>2</v>
      </c>
      <c r="O33" s="18">
        <v>0</v>
      </c>
      <c r="P33" s="18">
        <v>0</v>
      </c>
      <c r="Q33" s="18">
        <f>N33*3+O33</f>
        <v>6</v>
      </c>
      <c r="R33" s="18">
        <f>H33+K33</f>
        <v>13</v>
      </c>
      <c r="S33" s="18">
        <f>J33+M33</f>
        <v>1</v>
      </c>
      <c r="T33" s="112">
        <f>R33-S33</f>
        <v>12</v>
      </c>
      <c r="U33" s="34">
        <v>1</v>
      </c>
      <c r="V33" s="171" t="s">
        <v>17</v>
      </c>
      <c r="X33" s="2"/>
      <c r="Y33" s="2"/>
      <c r="Z33" s="2"/>
      <c r="AA33" s="165"/>
      <c r="AB33" s="145"/>
      <c r="AC33"/>
      <c r="AD33"/>
      <c r="AE33"/>
      <c r="AF33"/>
      <c r="AG33"/>
      <c r="AH33"/>
      <c r="AI33"/>
      <c r="AJ33"/>
      <c r="AK33"/>
    </row>
    <row r="34" spans="1:37" s="12" customFormat="1" ht="27" customHeight="1" thickBot="1">
      <c r="A34" s="2"/>
      <c r="B34" s="166">
        <f>B33+1</f>
        <v>24</v>
      </c>
      <c r="C34" s="167"/>
      <c r="D34" s="23" t="s">
        <v>67</v>
      </c>
      <c r="E34" s="97">
        <f>J33</f>
        <v>1</v>
      </c>
      <c r="F34" s="98" t="str">
        <f>IF(E34=G34,"△",IF(E34&gt;G34,"◎","●"))</f>
        <v>●</v>
      </c>
      <c r="G34" s="99">
        <f>H33</f>
        <v>3</v>
      </c>
      <c r="H34" s="168"/>
      <c r="I34" s="169"/>
      <c r="J34" s="170"/>
      <c r="K34" s="97">
        <v>4</v>
      </c>
      <c r="L34" s="98" t="str">
        <f>IF(K34=M34,"△",IF(K34&gt;M34,"◎","●"))</f>
        <v>◎</v>
      </c>
      <c r="M34" s="99">
        <v>0</v>
      </c>
      <c r="N34" s="18">
        <v>1</v>
      </c>
      <c r="O34" s="18">
        <v>0</v>
      </c>
      <c r="P34" s="18">
        <v>1</v>
      </c>
      <c r="Q34" s="18">
        <f>N34*3+O34</f>
        <v>3</v>
      </c>
      <c r="R34" s="18">
        <f>E34+K34</f>
        <v>5</v>
      </c>
      <c r="S34" s="18">
        <f>G34+M34</f>
        <v>3</v>
      </c>
      <c r="T34" s="112">
        <f>R34-S34</f>
        <v>2</v>
      </c>
      <c r="U34" s="34">
        <v>2</v>
      </c>
      <c r="V34" s="172"/>
      <c r="W34" s="117" t="s">
        <v>186</v>
      </c>
      <c r="X34" s="2"/>
      <c r="Y34" s="2"/>
      <c r="Z34" s="75"/>
      <c r="AA34" s="75"/>
      <c r="AB34" s="147"/>
      <c r="AC34"/>
      <c r="AD34"/>
      <c r="AE34"/>
      <c r="AF34"/>
      <c r="AG34"/>
      <c r="AH34"/>
      <c r="AI34"/>
      <c r="AJ34"/>
      <c r="AK34"/>
    </row>
    <row r="35" spans="1:37" s="12" customFormat="1" ht="27" customHeight="1" thickBot="1">
      <c r="A35" s="2"/>
      <c r="B35" s="174">
        <f>B34+1</f>
        <v>25</v>
      </c>
      <c r="C35" s="175"/>
      <c r="D35" s="23" t="s">
        <v>68</v>
      </c>
      <c r="E35" s="109">
        <f>M33</f>
        <v>0</v>
      </c>
      <c r="F35" s="110" t="str">
        <f>IF(E35=G35,"△",IF(E35&gt;G35,"◎","●"))</f>
        <v>●</v>
      </c>
      <c r="G35" s="111">
        <f>K33</f>
        <v>10</v>
      </c>
      <c r="H35" s="109">
        <f>M34</f>
        <v>0</v>
      </c>
      <c r="I35" s="110" t="str">
        <f>IF(H35=J35,"△",IF(H35&gt;J35,"◎","●"))</f>
        <v>●</v>
      </c>
      <c r="J35" s="111">
        <f>K34</f>
        <v>4</v>
      </c>
      <c r="K35" s="176"/>
      <c r="L35" s="177"/>
      <c r="M35" s="178"/>
      <c r="N35" s="36">
        <v>0</v>
      </c>
      <c r="O35" s="36">
        <v>0</v>
      </c>
      <c r="P35" s="36">
        <v>2</v>
      </c>
      <c r="Q35" s="36">
        <f>N35*3+O35</f>
        <v>0</v>
      </c>
      <c r="R35" s="36">
        <f>E35+H35</f>
        <v>0</v>
      </c>
      <c r="S35" s="36">
        <f>G35+J35</f>
        <v>14</v>
      </c>
      <c r="T35" s="115">
        <f>R35-S35</f>
        <v>-14</v>
      </c>
      <c r="U35" s="37">
        <v>3</v>
      </c>
      <c r="V35" s="173"/>
      <c r="X35" s="66"/>
      <c r="Y35" s="2"/>
      <c r="Z35" s="75"/>
      <c r="AA35" s="75"/>
      <c r="AB35" s="147"/>
      <c r="AC35"/>
      <c r="AD35"/>
      <c r="AE35"/>
      <c r="AF35"/>
      <c r="AG35"/>
      <c r="AH35"/>
      <c r="AI35"/>
      <c r="AJ35"/>
      <c r="AK35"/>
    </row>
    <row r="36" spans="1:28" ht="28.5" customHeight="1" thickBot="1">
      <c r="A36" s="2"/>
      <c r="B36" s="179" t="s">
        <v>24</v>
      </c>
      <c r="C36" s="180"/>
      <c r="D36" s="180"/>
      <c r="E36" s="181" t="str">
        <f>D37</f>
        <v>グラスルーツ　Ａ</v>
      </c>
      <c r="F36" s="181"/>
      <c r="G36" s="181"/>
      <c r="H36" s="182" t="str">
        <f>D38</f>
        <v>油面ＳＣ</v>
      </c>
      <c r="I36" s="182"/>
      <c r="J36" s="182"/>
      <c r="K36" s="182" t="str">
        <f>D39</f>
        <v>ソレイユＦＣｊｒ</v>
      </c>
      <c r="L36" s="182"/>
      <c r="M36" s="182"/>
      <c r="N36" s="62" t="s">
        <v>0</v>
      </c>
      <c r="O36" s="62" t="s">
        <v>1</v>
      </c>
      <c r="P36" s="62" t="s">
        <v>2</v>
      </c>
      <c r="Q36" s="62" t="s">
        <v>3</v>
      </c>
      <c r="R36" s="62" t="s">
        <v>4</v>
      </c>
      <c r="S36" s="62" t="s">
        <v>5</v>
      </c>
      <c r="T36" s="63" t="s">
        <v>6</v>
      </c>
      <c r="U36" s="64" t="s">
        <v>7</v>
      </c>
      <c r="V36" s="65"/>
      <c r="W36" s="38"/>
      <c r="X36" s="119" t="s">
        <v>228</v>
      </c>
      <c r="Y36" s="2"/>
      <c r="Z36" s="75"/>
      <c r="AA36" s="75"/>
      <c r="AB36" s="147"/>
    </row>
    <row r="37" spans="1:28" ht="28.5" customHeight="1" thickBot="1" thickTop="1">
      <c r="A37" s="2"/>
      <c r="B37" s="166">
        <f>B35+1</f>
        <v>26</v>
      </c>
      <c r="C37" s="167"/>
      <c r="D37" s="23" t="s">
        <v>69</v>
      </c>
      <c r="E37" s="168"/>
      <c r="F37" s="169"/>
      <c r="G37" s="170"/>
      <c r="H37" s="97">
        <v>3</v>
      </c>
      <c r="I37" s="98" t="str">
        <f>IF(H37=J37,"△",IF(H37&gt;J37,"◎","●"))</f>
        <v>◎</v>
      </c>
      <c r="J37" s="99">
        <v>1</v>
      </c>
      <c r="K37" s="97">
        <v>0</v>
      </c>
      <c r="L37" s="98" t="str">
        <f>IF(K37=M37,"△",IF(K37&gt;M37,"◎","●"))</f>
        <v>●</v>
      </c>
      <c r="M37" s="99">
        <v>2</v>
      </c>
      <c r="N37" s="18">
        <v>1</v>
      </c>
      <c r="O37" s="18">
        <v>0</v>
      </c>
      <c r="P37" s="18">
        <v>1</v>
      </c>
      <c r="Q37" s="18">
        <f>N37*3+O37</f>
        <v>3</v>
      </c>
      <c r="R37" s="18">
        <f>H37+K37</f>
        <v>3</v>
      </c>
      <c r="S37" s="18">
        <f>J37+M37</f>
        <v>3</v>
      </c>
      <c r="T37" s="112">
        <f>R37-S37</f>
        <v>0</v>
      </c>
      <c r="U37" s="34">
        <v>2</v>
      </c>
      <c r="V37" s="171" t="s">
        <v>25</v>
      </c>
      <c r="W37" s="157"/>
      <c r="X37" s="144"/>
      <c r="Y37" s="155"/>
      <c r="Z37" s="75"/>
      <c r="AA37" s="75"/>
      <c r="AB37" s="147"/>
    </row>
    <row r="38" spans="1:28" ht="28.5" customHeight="1" thickBot="1" thickTop="1">
      <c r="A38" s="2"/>
      <c r="B38" s="166">
        <f>B37+1</f>
        <v>27</v>
      </c>
      <c r="C38" s="167"/>
      <c r="D38" s="23" t="s">
        <v>70</v>
      </c>
      <c r="E38" s="97">
        <f>J37</f>
        <v>1</v>
      </c>
      <c r="F38" s="98" t="str">
        <f>IF(E38=G38,"△",IF(E38&gt;G38,"◎","●"))</f>
        <v>●</v>
      </c>
      <c r="G38" s="99">
        <f>H37</f>
        <v>3</v>
      </c>
      <c r="H38" s="168"/>
      <c r="I38" s="169"/>
      <c r="J38" s="170"/>
      <c r="K38" s="97">
        <v>0</v>
      </c>
      <c r="L38" s="98" t="str">
        <f>IF(K38=M38,"△",IF(K38&gt;M38,"◎","●"))</f>
        <v>●</v>
      </c>
      <c r="M38" s="99">
        <v>5</v>
      </c>
      <c r="N38" s="18">
        <v>0</v>
      </c>
      <c r="O38" s="18">
        <v>0</v>
      </c>
      <c r="P38" s="18">
        <v>2</v>
      </c>
      <c r="Q38" s="18">
        <f>N38*3+O38</f>
        <v>0</v>
      </c>
      <c r="R38" s="18">
        <f>E38+K38</f>
        <v>1</v>
      </c>
      <c r="S38" s="18">
        <f>G38+M38</f>
        <v>8</v>
      </c>
      <c r="T38" s="112">
        <f>R38-S38</f>
        <v>-7</v>
      </c>
      <c r="U38" s="34">
        <v>3</v>
      </c>
      <c r="V38" s="172"/>
      <c r="W38" s="156" t="s">
        <v>201</v>
      </c>
      <c r="X38" s="153"/>
      <c r="Y38" s="70"/>
      <c r="Z38" s="75"/>
      <c r="AA38" s="75"/>
      <c r="AB38" s="147"/>
    </row>
    <row r="39" spans="1:28" ht="28.5" customHeight="1" thickBot="1">
      <c r="A39" s="2"/>
      <c r="B39" s="174">
        <f>B38+1</f>
        <v>28</v>
      </c>
      <c r="C39" s="175"/>
      <c r="D39" s="23" t="s">
        <v>71</v>
      </c>
      <c r="E39" s="109">
        <f>M37</f>
        <v>2</v>
      </c>
      <c r="F39" s="110" t="str">
        <f>IF(E39=G39,"△",IF(E39&gt;G39,"◎","●"))</f>
        <v>◎</v>
      </c>
      <c r="G39" s="111">
        <f>K37</f>
        <v>0</v>
      </c>
      <c r="H39" s="109">
        <f>M38</f>
        <v>5</v>
      </c>
      <c r="I39" s="110" t="str">
        <f>IF(H39=J39,"△",IF(H39&gt;J39,"◎","●"))</f>
        <v>◎</v>
      </c>
      <c r="J39" s="111">
        <f>K38</f>
        <v>0</v>
      </c>
      <c r="K39" s="176"/>
      <c r="L39" s="177"/>
      <c r="M39" s="178"/>
      <c r="N39" s="36">
        <v>2</v>
      </c>
      <c r="O39" s="36">
        <v>0</v>
      </c>
      <c r="P39" s="36">
        <v>0</v>
      </c>
      <c r="Q39" s="36">
        <f>N39*3+O39</f>
        <v>6</v>
      </c>
      <c r="R39" s="36">
        <f>E39+H39</f>
        <v>7</v>
      </c>
      <c r="S39" s="36">
        <f>G39+J39</f>
        <v>0</v>
      </c>
      <c r="T39" s="115">
        <f>R39-S39</f>
        <v>7</v>
      </c>
      <c r="U39" s="37">
        <v>1</v>
      </c>
      <c r="V39" s="173"/>
      <c r="W39" s="38"/>
      <c r="X39" s="2"/>
      <c r="Y39" s="70"/>
      <c r="Z39" s="74"/>
      <c r="AA39" s="75"/>
      <c r="AB39" s="147"/>
    </row>
    <row r="40" spans="1:28" ht="28.5" customHeight="1" thickBot="1" thickTop="1">
      <c r="A40" s="2"/>
      <c r="B40" s="179" t="s">
        <v>26</v>
      </c>
      <c r="C40" s="180"/>
      <c r="D40" s="180"/>
      <c r="E40" s="181" t="str">
        <f>D41</f>
        <v>ＦＣ　落合</v>
      </c>
      <c r="F40" s="181"/>
      <c r="G40" s="181"/>
      <c r="H40" s="182" t="str">
        <f>D42</f>
        <v>ＳＣシクス</v>
      </c>
      <c r="I40" s="182"/>
      <c r="J40" s="182"/>
      <c r="K40" s="182" t="str">
        <f>D43</f>
        <v>ＦＣトリプレッタ　Ａ</v>
      </c>
      <c r="L40" s="182"/>
      <c r="M40" s="182"/>
      <c r="N40" s="62" t="s">
        <v>0</v>
      </c>
      <c r="O40" s="62" t="s">
        <v>1</v>
      </c>
      <c r="P40" s="62" t="s">
        <v>2</v>
      </c>
      <c r="Q40" s="62" t="s">
        <v>3</v>
      </c>
      <c r="R40" s="62" t="s">
        <v>4</v>
      </c>
      <c r="S40" s="62" t="s">
        <v>5</v>
      </c>
      <c r="T40" s="63" t="s">
        <v>6</v>
      </c>
      <c r="U40" s="64" t="s">
        <v>7</v>
      </c>
      <c r="V40" s="65"/>
      <c r="W40" s="38"/>
      <c r="X40" s="2"/>
      <c r="Y40" s="148" t="s">
        <v>234</v>
      </c>
      <c r="Z40" s="155"/>
      <c r="AA40" s="159"/>
      <c r="AB40" s="2"/>
    </row>
    <row r="41" spans="1:28" ht="28.5" customHeight="1" thickBot="1">
      <c r="A41" s="2"/>
      <c r="B41" s="166">
        <f>B39+1</f>
        <v>29</v>
      </c>
      <c r="C41" s="167"/>
      <c r="D41" s="23" t="s">
        <v>72</v>
      </c>
      <c r="E41" s="168"/>
      <c r="F41" s="169"/>
      <c r="G41" s="170"/>
      <c r="H41" s="97">
        <v>1</v>
      </c>
      <c r="I41" s="98" t="str">
        <f>IF(H41=J41,"△",IF(H41&gt;J41,"◎","●"))</f>
        <v>●</v>
      </c>
      <c r="J41" s="99">
        <v>4</v>
      </c>
      <c r="K41" s="97">
        <v>0</v>
      </c>
      <c r="L41" s="98" t="str">
        <f>IF(K41=M41,"△",IF(K41&gt;M41,"◎","●"))</f>
        <v>●</v>
      </c>
      <c r="M41" s="99">
        <v>12</v>
      </c>
      <c r="N41" s="18">
        <v>0</v>
      </c>
      <c r="O41" s="18">
        <v>0</v>
      </c>
      <c r="P41" s="18">
        <v>2</v>
      </c>
      <c r="Q41" s="18">
        <f>N41*3+O41</f>
        <v>0</v>
      </c>
      <c r="R41" s="18">
        <f>H41+K41</f>
        <v>1</v>
      </c>
      <c r="S41" s="18">
        <f>J41+M41</f>
        <v>16</v>
      </c>
      <c r="T41" s="112">
        <f>R41-S41</f>
        <v>-15</v>
      </c>
      <c r="U41" s="34">
        <v>3</v>
      </c>
      <c r="V41" s="171" t="s">
        <v>27</v>
      </c>
      <c r="W41" s="45"/>
      <c r="X41" s="2"/>
      <c r="Y41" s="75"/>
      <c r="Z41" s="152"/>
      <c r="AA41" s="159"/>
      <c r="AB41" s="2"/>
    </row>
    <row r="42" spans="1:28" ht="28.5" customHeight="1" thickBot="1">
      <c r="A42" s="2"/>
      <c r="B42" s="166">
        <f>B41+1</f>
        <v>30</v>
      </c>
      <c r="C42" s="167"/>
      <c r="D42" s="23" t="s">
        <v>73</v>
      </c>
      <c r="E42" s="97">
        <f>J41</f>
        <v>4</v>
      </c>
      <c r="F42" s="98" t="str">
        <f>IF(E42=G42,"△",IF(E42&gt;G42,"◎","●"))</f>
        <v>◎</v>
      </c>
      <c r="G42" s="99">
        <f>H41</f>
        <v>1</v>
      </c>
      <c r="H42" s="168"/>
      <c r="I42" s="169"/>
      <c r="J42" s="170"/>
      <c r="K42" s="97">
        <v>0</v>
      </c>
      <c r="L42" s="98" t="str">
        <f>IF(K42=M42,"△",IF(K42&gt;M42,"◎","●"))</f>
        <v>●</v>
      </c>
      <c r="M42" s="99">
        <v>5</v>
      </c>
      <c r="N42" s="18">
        <v>1</v>
      </c>
      <c r="O42" s="18">
        <v>0</v>
      </c>
      <c r="P42" s="18">
        <v>1</v>
      </c>
      <c r="Q42" s="18">
        <v>3</v>
      </c>
      <c r="R42" s="18">
        <f>E42+K42</f>
        <v>4</v>
      </c>
      <c r="S42" s="18">
        <f>G42+M42</f>
        <v>6</v>
      </c>
      <c r="T42" s="112">
        <f>R42-S42</f>
        <v>-2</v>
      </c>
      <c r="U42" s="34">
        <v>2</v>
      </c>
      <c r="V42" s="172"/>
      <c r="W42" s="141" t="s">
        <v>199</v>
      </c>
      <c r="X42" s="2"/>
      <c r="Y42" s="75"/>
      <c r="Z42" s="152"/>
      <c r="AA42" s="75"/>
      <c r="AB42" s="147"/>
    </row>
    <row r="43" spans="1:28" ht="28.5" customHeight="1" thickBot="1" thickTop="1">
      <c r="A43" s="2"/>
      <c r="B43" s="174">
        <f>B42+1</f>
        <v>31</v>
      </c>
      <c r="C43" s="175"/>
      <c r="D43" s="23" t="s">
        <v>74</v>
      </c>
      <c r="E43" s="109">
        <f>M41</f>
        <v>12</v>
      </c>
      <c r="F43" s="110" t="str">
        <f>IF(E43=G43,"△",IF(E43&gt;G43,"◎","●"))</f>
        <v>◎</v>
      </c>
      <c r="G43" s="111">
        <f>K41</f>
        <v>0</v>
      </c>
      <c r="H43" s="109">
        <f>M42</f>
        <v>5</v>
      </c>
      <c r="I43" s="110" t="str">
        <f>IF(H43=J43,"△",IF(H43&gt;J43,"◎","●"))</f>
        <v>◎</v>
      </c>
      <c r="J43" s="111">
        <f>K42</f>
        <v>0</v>
      </c>
      <c r="K43" s="176"/>
      <c r="L43" s="177"/>
      <c r="M43" s="178"/>
      <c r="N43" s="36">
        <v>2</v>
      </c>
      <c r="O43" s="36">
        <v>0</v>
      </c>
      <c r="P43" s="36">
        <v>0</v>
      </c>
      <c r="Q43" s="36">
        <v>6</v>
      </c>
      <c r="R43" s="36">
        <f>E43+H43</f>
        <v>17</v>
      </c>
      <c r="S43" s="36">
        <f>G43+J43</f>
        <v>0</v>
      </c>
      <c r="T43" s="115">
        <f>R43-S43</f>
        <v>17</v>
      </c>
      <c r="U43" s="37">
        <v>1</v>
      </c>
      <c r="V43" s="173"/>
      <c r="W43" s="158"/>
      <c r="X43" s="146"/>
      <c r="Y43" s="149"/>
      <c r="Z43" s="152"/>
      <c r="AA43" s="75"/>
      <c r="AB43" s="147"/>
    </row>
    <row r="44" spans="1:28" ht="27" customHeight="1" thickBot="1">
      <c r="A44" s="2"/>
      <c r="B44" s="179" t="s">
        <v>28</v>
      </c>
      <c r="C44" s="180"/>
      <c r="D44" s="180"/>
      <c r="E44" s="181" t="str">
        <f>D45</f>
        <v>ＦＣとんぼ　Ａ</v>
      </c>
      <c r="F44" s="181"/>
      <c r="G44" s="181"/>
      <c r="H44" s="182" t="str">
        <f>D46</f>
        <v>淀橋ＦＣ</v>
      </c>
      <c r="I44" s="182"/>
      <c r="J44" s="182"/>
      <c r="K44" s="182" t="str">
        <f>D47</f>
        <v>金富ＦＣ</v>
      </c>
      <c r="L44" s="182"/>
      <c r="M44" s="182"/>
      <c r="N44" s="62" t="s">
        <v>0</v>
      </c>
      <c r="O44" s="62" t="s">
        <v>1</v>
      </c>
      <c r="P44" s="62" t="s">
        <v>2</v>
      </c>
      <c r="Q44" s="62" t="s">
        <v>3</v>
      </c>
      <c r="R44" s="62" t="s">
        <v>4</v>
      </c>
      <c r="S44" s="62" t="s">
        <v>5</v>
      </c>
      <c r="T44" s="63" t="s">
        <v>6</v>
      </c>
      <c r="U44" s="64" t="s">
        <v>7</v>
      </c>
      <c r="V44" s="65"/>
      <c r="W44" s="38"/>
      <c r="X44" s="119" t="s">
        <v>229</v>
      </c>
      <c r="Y44" s="74"/>
      <c r="Z44" s="70"/>
      <c r="AA44" s="75"/>
      <c r="AB44" s="147"/>
    </row>
    <row r="45" spans="1:28" ht="23.25" customHeight="1" thickBot="1">
      <c r="A45" s="2"/>
      <c r="B45" s="166">
        <f>B43+1</f>
        <v>32</v>
      </c>
      <c r="C45" s="167"/>
      <c r="D45" s="23" t="s">
        <v>75</v>
      </c>
      <c r="E45" s="168"/>
      <c r="F45" s="169"/>
      <c r="G45" s="170"/>
      <c r="H45" s="97">
        <v>4</v>
      </c>
      <c r="I45" s="98" t="str">
        <f>IF(H45=J45,"△",IF(H45&gt;J45,"◎","●"))</f>
        <v>◎</v>
      </c>
      <c r="J45" s="99">
        <v>1</v>
      </c>
      <c r="K45" s="97">
        <v>0</v>
      </c>
      <c r="L45" s="98" t="str">
        <f>IF(K45=M45,"△",IF(K45&gt;M45,"◎","●"))</f>
        <v>●</v>
      </c>
      <c r="M45" s="99">
        <v>2</v>
      </c>
      <c r="N45" s="18">
        <v>1</v>
      </c>
      <c r="O45" s="18">
        <v>0</v>
      </c>
      <c r="P45" s="18">
        <v>1</v>
      </c>
      <c r="Q45" s="18">
        <f>N45*3+O45</f>
        <v>3</v>
      </c>
      <c r="R45" s="18">
        <f>H45+K45</f>
        <v>4</v>
      </c>
      <c r="S45" s="18">
        <f>J45+M45</f>
        <v>3</v>
      </c>
      <c r="T45" s="112">
        <f>R45-S45</f>
        <v>1</v>
      </c>
      <c r="U45" s="34">
        <v>2</v>
      </c>
      <c r="V45" s="171" t="s">
        <v>30</v>
      </c>
      <c r="W45" s="12"/>
      <c r="X45" s="73"/>
      <c r="Y45" s="2"/>
      <c r="Z45" s="70"/>
      <c r="AA45" s="75"/>
      <c r="AB45" s="147"/>
    </row>
    <row r="46" spans="1:28" ht="28.5" customHeight="1" thickBot="1">
      <c r="A46" s="2"/>
      <c r="B46" s="166">
        <f>B45+1</f>
        <v>33</v>
      </c>
      <c r="C46" s="167"/>
      <c r="D46" s="23" t="s">
        <v>76</v>
      </c>
      <c r="E46" s="97">
        <f>J45</f>
        <v>1</v>
      </c>
      <c r="F46" s="98" t="str">
        <f>IF(E46=G46,"△",IF(E46&gt;G46,"◎","●"))</f>
        <v>●</v>
      </c>
      <c r="G46" s="99">
        <f>H45</f>
        <v>4</v>
      </c>
      <c r="H46" s="168"/>
      <c r="I46" s="169"/>
      <c r="J46" s="170"/>
      <c r="K46" s="97">
        <v>0</v>
      </c>
      <c r="L46" s="98" t="str">
        <f>IF(K46=M46,"△",IF(K46&gt;M46,"◎","●"))</f>
        <v>●</v>
      </c>
      <c r="M46" s="99">
        <v>3</v>
      </c>
      <c r="N46" s="18">
        <v>0</v>
      </c>
      <c r="O46" s="18">
        <v>0</v>
      </c>
      <c r="P46" s="18">
        <v>2</v>
      </c>
      <c r="Q46" s="18">
        <f>N46*3+O46</f>
        <v>0</v>
      </c>
      <c r="R46" s="18">
        <f>E46+K46</f>
        <v>1</v>
      </c>
      <c r="S46" s="18">
        <f>G46+M46</f>
        <v>7</v>
      </c>
      <c r="T46" s="112">
        <f>R46-S46</f>
        <v>-6</v>
      </c>
      <c r="U46" s="34">
        <v>3</v>
      </c>
      <c r="V46" s="172"/>
      <c r="W46" s="116" t="s">
        <v>77</v>
      </c>
      <c r="X46" s="72"/>
      <c r="Y46" s="2"/>
      <c r="Z46" s="70"/>
      <c r="AA46" s="75"/>
      <c r="AB46" s="147"/>
    </row>
    <row r="47" spans="1:28" ht="28.5" customHeight="1" thickBot="1" thickTop="1">
      <c r="A47" s="2"/>
      <c r="B47" s="174">
        <f>B46+1</f>
        <v>34</v>
      </c>
      <c r="C47" s="175"/>
      <c r="D47" s="23" t="s">
        <v>77</v>
      </c>
      <c r="E47" s="109">
        <f>M45</f>
        <v>2</v>
      </c>
      <c r="F47" s="110" t="str">
        <f>IF(E47=G47,"△",IF(E47&gt;G47,"◎","●"))</f>
        <v>◎</v>
      </c>
      <c r="G47" s="111">
        <f>K45</f>
        <v>0</v>
      </c>
      <c r="H47" s="109">
        <f>M46</f>
        <v>3</v>
      </c>
      <c r="I47" s="110" t="str">
        <f>IF(H47=J47,"△",IF(H47&gt;J47,"◎","●"))</f>
        <v>◎</v>
      </c>
      <c r="J47" s="111">
        <f>K46</f>
        <v>0</v>
      </c>
      <c r="K47" s="176"/>
      <c r="L47" s="177"/>
      <c r="M47" s="178"/>
      <c r="N47" s="36">
        <v>2</v>
      </c>
      <c r="O47" s="36">
        <v>0</v>
      </c>
      <c r="P47" s="36">
        <v>0</v>
      </c>
      <c r="Q47" s="36">
        <f>N47*3+O47</f>
        <v>6</v>
      </c>
      <c r="R47" s="36">
        <f>E47+H47</f>
        <v>5</v>
      </c>
      <c r="S47" s="36">
        <f>G47+J47</f>
        <v>0</v>
      </c>
      <c r="T47" s="115">
        <f>R47-S47</f>
        <v>5</v>
      </c>
      <c r="U47" s="37">
        <v>1</v>
      </c>
      <c r="V47" s="173"/>
      <c r="W47" s="12"/>
      <c r="X47" s="2"/>
      <c r="Y47" s="75"/>
      <c r="Z47" s="143" t="s">
        <v>237</v>
      </c>
      <c r="AA47" s="145"/>
      <c r="AB47" s="2"/>
    </row>
    <row r="48" spans="1:28" ht="28.5" customHeight="1" thickBot="1">
      <c r="A48" s="2"/>
      <c r="B48" s="179" t="s">
        <v>29</v>
      </c>
      <c r="C48" s="180"/>
      <c r="D48" s="180"/>
      <c r="E48" s="181" t="str">
        <f>D49</f>
        <v>猿楽ＦＣ</v>
      </c>
      <c r="F48" s="181"/>
      <c r="G48" s="181"/>
      <c r="H48" s="182" t="str">
        <f>D50</f>
        <v>戸山ＳＣ　Ｂ</v>
      </c>
      <c r="I48" s="182"/>
      <c r="J48" s="182"/>
      <c r="K48" s="182" t="str">
        <f>D51</f>
        <v>渋谷東部ＪＦＣ　Ａ</v>
      </c>
      <c r="L48" s="182"/>
      <c r="M48" s="182"/>
      <c r="N48" s="62" t="s">
        <v>0</v>
      </c>
      <c r="O48" s="62" t="s">
        <v>1</v>
      </c>
      <c r="P48" s="62" t="s">
        <v>2</v>
      </c>
      <c r="Q48" s="62" t="s">
        <v>3</v>
      </c>
      <c r="R48" s="62" t="s">
        <v>4</v>
      </c>
      <c r="S48" s="62" t="s">
        <v>5</v>
      </c>
      <c r="T48" s="63" t="s">
        <v>6</v>
      </c>
      <c r="U48" s="64" t="s">
        <v>7</v>
      </c>
      <c r="V48" s="65"/>
      <c r="W48" s="38"/>
      <c r="X48" s="2"/>
      <c r="Y48" s="75"/>
      <c r="Z48" s="75"/>
      <c r="AA48" s="147"/>
      <c r="AB48" s="2"/>
    </row>
    <row r="49" spans="1:28" ht="27" customHeight="1" thickBot="1">
      <c r="A49" s="2"/>
      <c r="B49" s="166">
        <f>B47+1</f>
        <v>35</v>
      </c>
      <c r="C49" s="167"/>
      <c r="D49" s="23" t="s">
        <v>78</v>
      </c>
      <c r="E49" s="168"/>
      <c r="F49" s="169"/>
      <c r="G49" s="170"/>
      <c r="H49" s="97">
        <v>1</v>
      </c>
      <c r="I49" s="98" t="str">
        <f>IF(H49=J49,"△",IF(H49&gt;J49,"◎","●"))</f>
        <v>◎</v>
      </c>
      <c r="J49" s="99">
        <v>0</v>
      </c>
      <c r="K49" s="97">
        <v>0</v>
      </c>
      <c r="L49" s="98" t="str">
        <f>IF(K49=M49,"△",IF(K49&gt;M49,"◎","●"))</f>
        <v>●</v>
      </c>
      <c r="M49" s="99">
        <v>1</v>
      </c>
      <c r="N49" s="18">
        <v>1</v>
      </c>
      <c r="O49" s="18">
        <v>0</v>
      </c>
      <c r="P49" s="18">
        <v>1</v>
      </c>
      <c r="Q49" s="18">
        <f>N49*3+O49</f>
        <v>3</v>
      </c>
      <c r="R49" s="18">
        <f>H49+K49</f>
        <v>1</v>
      </c>
      <c r="S49" s="18">
        <f>J49+M49</f>
        <v>1</v>
      </c>
      <c r="T49" s="112">
        <f>R49-S49</f>
        <v>0</v>
      </c>
      <c r="U49" s="34">
        <v>2</v>
      </c>
      <c r="V49" s="171" t="s">
        <v>31</v>
      </c>
      <c r="W49" s="45"/>
      <c r="X49" s="2"/>
      <c r="Y49" s="2"/>
      <c r="Z49" s="75"/>
      <c r="AA49" s="147"/>
      <c r="AB49" s="2"/>
    </row>
    <row r="50" spans="1:28" ht="27" customHeight="1" thickBot="1">
      <c r="A50" s="2"/>
      <c r="B50" s="166">
        <f>B49+1</f>
        <v>36</v>
      </c>
      <c r="C50" s="167"/>
      <c r="D50" s="23" t="s">
        <v>79</v>
      </c>
      <c r="E50" s="97">
        <f>J49</f>
        <v>0</v>
      </c>
      <c r="F50" s="98" t="str">
        <f>IF(E50=G50,"△",IF(E50&gt;G50,"◎","●"))</f>
        <v>●</v>
      </c>
      <c r="G50" s="99">
        <f>H49</f>
        <v>1</v>
      </c>
      <c r="H50" s="168"/>
      <c r="I50" s="169"/>
      <c r="J50" s="170"/>
      <c r="K50" s="97">
        <v>0</v>
      </c>
      <c r="L50" s="98" t="str">
        <f>IF(K50=M50,"△",IF(K50&gt;M50,"◎","●"))</f>
        <v>●</v>
      </c>
      <c r="M50" s="99">
        <v>5</v>
      </c>
      <c r="N50" s="18">
        <v>0</v>
      </c>
      <c r="O50" s="18">
        <v>0</v>
      </c>
      <c r="P50" s="18">
        <v>2</v>
      </c>
      <c r="Q50" s="18">
        <f>N50*3+O50</f>
        <v>0</v>
      </c>
      <c r="R50" s="18">
        <f>E50+K50</f>
        <v>0</v>
      </c>
      <c r="S50" s="18">
        <f>G50+M50</f>
        <v>6</v>
      </c>
      <c r="T50" s="112">
        <f>R50-S50</f>
        <v>-6</v>
      </c>
      <c r="U50" s="34">
        <v>3</v>
      </c>
      <c r="V50" s="172"/>
      <c r="W50" s="160" t="s">
        <v>80</v>
      </c>
      <c r="X50" s="161"/>
      <c r="Y50" s="2"/>
      <c r="Z50" s="154"/>
      <c r="AA50" s="2"/>
      <c r="AB50" s="2"/>
    </row>
    <row r="51" spans="1:28" ht="27" customHeight="1" thickBot="1" thickTop="1">
      <c r="A51" s="2"/>
      <c r="B51" s="174">
        <f>B50+1</f>
        <v>37</v>
      </c>
      <c r="C51" s="175"/>
      <c r="D51" s="35" t="s">
        <v>80</v>
      </c>
      <c r="E51" s="109">
        <f>M49</f>
        <v>1</v>
      </c>
      <c r="F51" s="110" t="str">
        <f>IF(E51=G51,"△",IF(E51&gt;G51,"◎","●"))</f>
        <v>◎</v>
      </c>
      <c r="G51" s="111">
        <f>K49</f>
        <v>0</v>
      </c>
      <c r="H51" s="109">
        <f>M50</f>
        <v>5</v>
      </c>
      <c r="I51" s="110" t="str">
        <f>IF(H51=J51,"△",IF(H51&gt;J51,"◎","●"))</f>
        <v>◎</v>
      </c>
      <c r="J51" s="111">
        <f>K50</f>
        <v>0</v>
      </c>
      <c r="K51" s="176"/>
      <c r="L51" s="177"/>
      <c r="M51" s="178"/>
      <c r="N51" s="36">
        <v>2</v>
      </c>
      <c r="O51" s="36">
        <v>0</v>
      </c>
      <c r="P51" s="36">
        <v>0</v>
      </c>
      <c r="Q51" s="36">
        <f>N51*3+O51</f>
        <v>6</v>
      </c>
      <c r="R51" s="36">
        <f>E51+H51</f>
        <v>6</v>
      </c>
      <c r="S51" s="36">
        <f>G51+J51</f>
        <v>0</v>
      </c>
      <c r="T51" s="115">
        <f>R51-S51</f>
        <v>6</v>
      </c>
      <c r="U51" s="37">
        <v>1</v>
      </c>
      <c r="V51" s="173"/>
      <c r="W51" s="158"/>
      <c r="X51" s="146"/>
      <c r="Y51" s="147"/>
      <c r="Z51" s="154"/>
      <c r="AA51" s="2"/>
      <c r="AB51" s="2"/>
    </row>
    <row r="52" spans="1:28" ht="24.75" customHeight="1" thickBot="1">
      <c r="A52" s="2"/>
      <c r="B52" s="179" t="s">
        <v>35</v>
      </c>
      <c r="C52" s="180"/>
      <c r="D52" s="180"/>
      <c r="E52" s="181" t="str">
        <f>D53</f>
        <v>自由が丘SC　Ａ</v>
      </c>
      <c r="F52" s="181"/>
      <c r="G52" s="181"/>
      <c r="H52" s="182" t="str">
        <f>D54</f>
        <v>千駄ヶ谷ＳＣ</v>
      </c>
      <c r="I52" s="182"/>
      <c r="J52" s="182"/>
      <c r="K52" s="182" t="str">
        <f>D55</f>
        <v>大岡山ＦＣ　Ａ</v>
      </c>
      <c r="L52" s="182"/>
      <c r="M52" s="182"/>
      <c r="N52" s="62" t="s">
        <v>0</v>
      </c>
      <c r="O52" s="62" t="s">
        <v>1</v>
      </c>
      <c r="P52" s="62" t="s">
        <v>2</v>
      </c>
      <c r="Q52" s="62" t="s">
        <v>3</v>
      </c>
      <c r="R52" s="62" t="s">
        <v>4</v>
      </c>
      <c r="S52" s="62" t="s">
        <v>5</v>
      </c>
      <c r="T52" s="63" t="s">
        <v>6</v>
      </c>
      <c r="U52" s="64" t="s">
        <v>7</v>
      </c>
      <c r="V52" s="65"/>
      <c r="W52" s="38"/>
      <c r="X52" s="143" t="s">
        <v>230</v>
      </c>
      <c r="Y52" s="147"/>
      <c r="Z52" s="154"/>
      <c r="AA52" s="2"/>
      <c r="AB52" s="2"/>
    </row>
    <row r="53" spans="1:28" ht="24.75" customHeight="1" thickBot="1" thickTop="1">
      <c r="A53" s="2"/>
      <c r="B53" s="166">
        <f>B51+1</f>
        <v>38</v>
      </c>
      <c r="C53" s="167"/>
      <c r="D53" s="23" t="s">
        <v>81</v>
      </c>
      <c r="E53" s="168"/>
      <c r="F53" s="169"/>
      <c r="G53" s="170"/>
      <c r="H53" s="97">
        <v>5</v>
      </c>
      <c r="I53" s="98" t="str">
        <f>IF(H53=J53,"△",IF(H53&gt;J53,"◎","●"))</f>
        <v>◎</v>
      </c>
      <c r="J53" s="99">
        <v>0</v>
      </c>
      <c r="K53" s="97">
        <v>3</v>
      </c>
      <c r="L53" s="98" t="str">
        <f>IF(K53=M53,"△",IF(K53&gt;M53,"◎","●"))</f>
        <v>◎</v>
      </c>
      <c r="M53" s="99">
        <v>0</v>
      </c>
      <c r="N53" s="18">
        <v>2</v>
      </c>
      <c r="O53" s="18">
        <v>0</v>
      </c>
      <c r="P53" s="18">
        <v>0</v>
      </c>
      <c r="Q53" s="18">
        <f>N53*3+O53</f>
        <v>6</v>
      </c>
      <c r="R53" s="18">
        <f>H53+K53</f>
        <v>8</v>
      </c>
      <c r="S53" s="18">
        <f>J53+M53</f>
        <v>0</v>
      </c>
      <c r="T53" s="112">
        <f>R53-S53</f>
        <v>8</v>
      </c>
      <c r="U53" s="34">
        <v>1</v>
      </c>
      <c r="V53" s="171" t="s">
        <v>37</v>
      </c>
      <c r="W53" s="12"/>
      <c r="X53" s="73"/>
      <c r="Y53" s="162"/>
      <c r="Z53" s="159"/>
      <c r="AA53" s="2"/>
      <c r="AB53" s="2"/>
    </row>
    <row r="54" spans="1:28" ht="24.75" customHeight="1" thickBot="1">
      <c r="A54" s="2"/>
      <c r="B54" s="166">
        <f>B53+1</f>
        <v>39</v>
      </c>
      <c r="C54" s="167"/>
      <c r="D54" s="23" t="s">
        <v>82</v>
      </c>
      <c r="E54" s="97">
        <f>J53</f>
        <v>0</v>
      </c>
      <c r="F54" s="98" t="str">
        <f>IF(E54=G54,"△",IF(E54&gt;G54,"◎","●"))</f>
        <v>●</v>
      </c>
      <c r="G54" s="99">
        <f>H53</f>
        <v>5</v>
      </c>
      <c r="H54" s="168"/>
      <c r="I54" s="169"/>
      <c r="J54" s="170"/>
      <c r="K54" s="97">
        <v>0</v>
      </c>
      <c r="L54" s="98" t="str">
        <f>IF(K54=M54,"△",IF(K54&gt;M54,"◎","●"))</f>
        <v>●</v>
      </c>
      <c r="M54" s="99">
        <v>2</v>
      </c>
      <c r="N54" s="18">
        <v>0</v>
      </c>
      <c r="O54" s="18">
        <v>0</v>
      </c>
      <c r="P54" s="18">
        <v>2</v>
      </c>
      <c r="Q54" s="18">
        <f>N54*3+O54</f>
        <v>0</v>
      </c>
      <c r="R54" s="18">
        <f>E54+K54</f>
        <v>0</v>
      </c>
      <c r="S54" s="18">
        <f>G54+M54</f>
        <v>7</v>
      </c>
      <c r="T54" s="112">
        <f>R54-S54</f>
        <v>-7</v>
      </c>
      <c r="U54" s="34">
        <v>3</v>
      </c>
      <c r="V54" s="172"/>
      <c r="W54" s="33" t="s">
        <v>81</v>
      </c>
      <c r="X54" s="72"/>
      <c r="Y54" s="70"/>
      <c r="Z54" s="136"/>
      <c r="AA54" s="147"/>
      <c r="AB54" s="2"/>
    </row>
    <row r="55" spans="1:28" ht="24.75" customHeight="1" thickBot="1">
      <c r="A55" s="2"/>
      <c r="B55" s="174">
        <f>B54+1</f>
        <v>40</v>
      </c>
      <c r="C55" s="175"/>
      <c r="D55" s="23" t="s">
        <v>83</v>
      </c>
      <c r="E55" s="109">
        <f>M53</f>
        <v>0</v>
      </c>
      <c r="F55" s="110" t="str">
        <f>IF(E55=G55,"△",IF(E55&gt;G55,"◎","●"))</f>
        <v>●</v>
      </c>
      <c r="G55" s="111">
        <f>K53</f>
        <v>3</v>
      </c>
      <c r="H55" s="109">
        <f>M54</f>
        <v>2</v>
      </c>
      <c r="I55" s="110" t="str">
        <f>IF(H55=J55,"△",IF(H55&gt;J55,"◎","●"))</f>
        <v>◎</v>
      </c>
      <c r="J55" s="111">
        <f>K54</f>
        <v>0</v>
      </c>
      <c r="K55" s="176"/>
      <c r="L55" s="177"/>
      <c r="M55" s="178"/>
      <c r="N55" s="36">
        <v>1</v>
      </c>
      <c r="O55" s="36">
        <v>0</v>
      </c>
      <c r="P55" s="36">
        <v>1</v>
      </c>
      <c r="Q55" s="36">
        <f>N55*3+O55</f>
        <v>3</v>
      </c>
      <c r="R55" s="36">
        <f>E55+H55</f>
        <v>2</v>
      </c>
      <c r="S55" s="36">
        <f>G55+J55</f>
        <v>3</v>
      </c>
      <c r="T55" s="115">
        <f>R55-S55</f>
        <v>-1</v>
      </c>
      <c r="U55" s="37">
        <v>2</v>
      </c>
      <c r="V55" s="173"/>
      <c r="W55" s="12"/>
      <c r="X55" s="2"/>
      <c r="Y55" s="143" t="s">
        <v>235</v>
      </c>
      <c r="Z55" s="147"/>
      <c r="AA55" s="2"/>
      <c r="AB55" s="2"/>
    </row>
    <row r="56" spans="1:28" ht="24.75" customHeight="1" thickBot="1">
      <c r="A56" s="2"/>
      <c r="B56" s="179" t="s">
        <v>36</v>
      </c>
      <c r="C56" s="180"/>
      <c r="D56" s="180"/>
      <c r="E56" s="181" t="str">
        <f>D57</f>
        <v>菅刈ＳＣ</v>
      </c>
      <c r="F56" s="181"/>
      <c r="G56" s="181"/>
      <c r="H56" s="182" t="str">
        <f>D58</f>
        <v>FC千代田　Ａ</v>
      </c>
      <c r="I56" s="182"/>
      <c r="J56" s="182"/>
      <c r="K56" s="182" t="str">
        <f>D59</f>
        <v>ラスカル千駄木</v>
      </c>
      <c r="L56" s="182"/>
      <c r="M56" s="182"/>
      <c r="N56" s="62" t="s">
        <v>0</v>
      </c>
      <c r="O56" s="62" t="s">
        <v>1</v>
      </c>
      <c r="P56" s="62" t="s">
        <v>2</v>
      </c>
      <c r="Q56" s="62" t="s">
        <v>3</v>
      </c>
      <c r="R56" s="62" t="s">
        <v>4</v>
      </c>
      <c r="S56" s="62" t="s">
        <v>5</v>
      </c>
      <c r="T56" s="63" t="s">
        <v>6</v>
      </c>
      <c r="U56" s="64" t="s">
        <v>7</v>
      </c>
      <c r="V56" s="65"/>
      <c r="W56" s="38"/>
      <c r="X56" s="2"/>
      <c r="Y56" s="75"/>
      <c r="Z56" s="147"/>
      <c r="AA56" s="2"/>
      <c r="AB56" s="2"/>
    </row>
    <row r="57" spans="1:28" ht="24.75" customHeight="1" thickBot="1">
      <c r="A57" s="2"/>
      <c r="B57" s="166">
        <f>B55+1</f>
        <v>41</v>
      </c>
      <c r="C57" s="167"/>
      <c r="D57" s="23" t="s">
        <v>84</v>
      </c>
      <c r="E57" s="168"/>
      <c r="F57" s="169"/>
      <c r="G57" s="170"/>
      <c r="H57" s="97">
        <v>2</v>
      </c>
      <c r="I57" s="98" t="str">
        <f>IF(H57=J57,"△",IF(H57&gt;J57,"◎","●"))</f>
        <v>◎</v>
      </c>
      <c r="J57" s="99">
        <v>1</v>
      </c>
      <c r="K57" s="97">
        <v>0</v>
      </c>
      <c r="L57" s="98" t="str">
        <f>IF(K57=M57,"△",IF(K57&gt;M57,"◎","●"))</f>
        <v>●</v>
      </c>
      <c r="M57" s="99">
        <v>4</v>
      </c>
      <c r="N57" s="18">
        <v>1</v>
      </c>
      <c r="O57" s="18">
        <v>0</v>
      </c>
      <c r="P57" s="18">
        <v>1</v>
      </c>
      <c r="Q57" s="18">
        <v>3</v>
      </c>
      <c r="R57" s="18">
        <f>H57+K57</f>
        <v>2</v>
      </c>
      <c r="S57" s="18">
        <f>J57+M57</f>
        <v>5</v>
      </c>
      <c r="T57" s="112">
        <f>R57-S57</f>
        <v>-3</v>
      </c>
      <c r="U57" s="34">
        <v>2</v>
      </c>
      <c r="V57" s="171" t="s">
        <v>38</v>
      </c>
      <c r="W57" s="45"/>
      <c r="X57" s="2"/>
      <c r="Y57" s="75"/>
      <c r="Z57" s="147"/>
      <c r="AA57" s="2"/>
      <c r="AB57" s="2"/>
    </row>
    <row r="58" spans="1:28" ht="24.75" customHeight="1" thickBot="1">
      <c r="A58" s="2"/>
      <c r="B58" s="166">
        <f>B57+1</f>
        <v>42</v>
      </c>
      <c r="C58" s="167"/>
      <c r="D58" s="23" t="s">
        <v>85</v>
      </c>
      <c r="E58" s="97">
        <f>J57</f>
        <v>1</v>
      </c>
      <c r="F58" s="98" t="str">
        <f>IF(E58=G58,"△",IF(E58&gt;G58,"◎","●"))</f>
        <v>●</v>
      </c>
      <c r="G58" s="99">
        <f>H57</f>
        <v>2</v>
      </c>
      <c r="H58" s="168"/>
      <c r="I58" s="169"/>
      <c r="J58" s="170"/>
      <c r="K58" s="97">
        <v>0</v>
      </c>
      <c r="L58" s="98" t="str">
        <f>IF(K58=M58,"△",IF(K58&gt;M58,"◎","●"))</f>
        <v>●</v>
      </c>
      <c r="M58" s="99">
        <v>6</v>
      </c>
      <c r="N58" s="18">
        <v>0</v>
      </c>
      <c r="O58" s="18">
        <v>0</v>
      </c>
      <c r="P58" s="18">
        <v>2</v>
      </c>
      <c r="Q58" s="18">
        <f>N58*3+O58</f>
        <v>0</v>
      </c>
      <c r="R58" s="18">
        <f>E58+K58</f>
        <v>1</v>
      </c>
      <c r="S58" s="18">
        <f>G58+M58</f>
        <v>8</v>
      </c>
      <c r="T58" s="112">
        <f>R58-S58</f>
        <v>-7</v>
      </c>
      <c r="U58" s="34">
        <v>3</v>
      </c>
      <c r="V58" s="172"/>
      <c r="W58" s="46" t="s">
        <v>86</v>
      </c>
      <c r="X58" s="77"/>
      <c r="Y58" s="75"/>
      <c r="Z58" s="147"/>
      <c r="AA58" s="2"/>
      <c r="AB58" s="2"/>
    </row>
    <row r="59" spans="1:28" ht="24.75" customHeight="1" thickBot="1">
      <c r="A59" s="2"/>
      <c r="B59" s="174">
        <f>B58+1</f>
        <v>43</v>
      </c>
      <c r="C59" s="175"/>
      <c r="D59" s="35" t="s">
        <v>86</v>
      </c>
      <c r="E59" s="109">
        <f>M57</f>
        <v>4</v>
      </c>
      <c r="F59" s="110" t="str">
        <f>IF(E59=G59,"△",IF(E59&gt;G59,"◎","●"))</f>
        <v>◎</v>
      </c>
      <c r="G59" s="111">
        <f>K57</f>
        <v>0</v>
      </c>
      <c r="H59" s="109">
        <f>M58</f>
        <v>6</v>
      </c>
      <c r="I59" s="110" t="str">
        <f>IF(H59=J59,"△",IF(H59&gt;J59,"◎","●"))</f>
        <v>◎</v>
      </c>
      <c r="J59" s="111">
        <f>K58</f>
        <v>0</v>
      </c>
      <c r="K59" s="176"/>
      <c r="L59" s="177"/>
      <c r="M59" s="178"/>
      <c r="N59" s="36">
        <v>2</v>
      </c>
      <c r="O59" s="36">
        <v>0</v>
      </c>
      <c r="P59" s="36">
        <v>0</v>
      </c>
      <c r="Q59" s="36">
        <v>6</v>
      </c>
      <c r="R59" s="36">
        <f>E59+H59</f>
        <v>10</v>
      </c>
      <c r="S59" s="36">
        <f>G59+J59</f>
        <v>0</v>
      </c>
      <c r="T59" s="115">
        <f>R59-S59</f>
        <v>10</v>
      </c>
      <c r="U59" s="37">
        <v>1</v>
      </c>
      <c r="V59" s="173"/>
      <c r="W59" s="38"/>
      <c r="X59" s="66"/>
      <c r="Y59" s="74"/>
      <c r="Z59" s="147"/>
      <c r="AA59" s="2"/>
      <c r="AB59" s="2"/>
    </row>
    <row r="60" spans="1:28" ht="24.75" customHeight="1" thickBot="1" thickTop="1">
      <c r="A60" s="2"/>
      <c r="B60" s="179" t="s">
        <v>39</v>
      </c>
      <c r="C60" s="180"/>
      <c r="D60" s="180"/>
      <c r="E60" s="181" t="str">
        <f>D61</f>
        <v>アトレチコ新宿</v>
      </c>
      <c r="F60" s="181"/>
      <c r="G60" s="181"/>
      <c r="H60" s="182" t="str">
        <f>D62</f>
        <v>トラストユナイテッドＦＣ</v>
      </c>
      <c r="I60" s="182"/>
      <c r="J60" s="182"/>
      <c r="K60" s="182" t="str">
        <f>D63</f>
        <v>鷹の子SC　Ａ</v>
      </c>
      <c r="L60" s="182"/>
      <c r="M60" s="182"/>
      <c r="N60" s="187" t="str">
        <f>D64</f>
        <v>FCBONOS　Ａ</v>
      </c>
      <c r="O60" s="188"/>
      <c r="P60" s="189"/>
      <c r="Q60" s="62" t="s">
        <v>3</v>
      </c>
      <c r="R60" s="62" t="s">
        <v>4</v>
      </c>
      <c r="S60" s="62" t="s">
        <v>5</v>
      </c>
      <c r="T60" s="63" t="s">
        <v>6</v>
      </c>
      <c r="U60" s="64" t="s">
        <v>7</v>
      </c>
      <c r="V60" s="65"/>
      <c r="W60" s="38"/>
      <c r="X60" s="143" t="s">
        <v>231</v>
      </c>
      <c r="Y60" s="145"/>
      <c r="Z60" s="2"/>
      <c r="AA60" s="2"/>
      <c r="AB60" s="2"/>
    </row>
    <row r="61" spans="1:28" ht="24.75" customHeight="1" thickBot="1">
      <c r="A61" s="2"/>
      <c r="B61" s="166">
        <v>44</v>
      </c>
      <c r="C61" s="167"/>
      <c r="D61" s="23" t="s">
        <v>87</v>
      </c>
      <c r="E61" s="168"/>
      <c r="F61" s="169"/>
      <c r="G61" s="170"/>
      <c r="H61" s="97">
        <v>1</v>
      </c>
      <c r="I61" s="98" t="str">
        <f>IF(H61=J61,"△",IF(H61&gt;J61,"◎","●"))</f>
        <v>●</v>
      </c>
      <c r="J61" s="99">
        <v>3</v>
      </c>
      <c r="K61" s="97">
        <v>0</v>
      </c>
      <c r="L61" s="98" t="str">
        <f>IF(K61=M61,"△",IF(K61&gt;M61,"◎","●"))</f>
        <v>●</v>
      </c>
      <c r="M61" s="99">
        <v>5</v>
      </c>
      <c r="N61" s="97">
        <v>0</v>
      </c>
      <c r="O61" s="98" t="str">
        <f>IF(N61=P61,"△",IF(N61&gt;P61,"◎","●"))</f>
        <v>●</v>
      </c>
      <c r="P61" s="99">
        <v>7</v>
      </c>
      <c r="Q61" s="18">
        <v>0</v>
      </c>
      <c r="R61" s="18">
        <f>H61+K61</f>
        <v>1</v>
      </c>
      <c r="S61" s="18">
        <v>15</v>
      </c>
      <c r="T61" s="112">
        <f>R61-S61</f>
        <v>-14</v>
      </c>
      <c r="U61" s="34">
        <v>4</v>
      </c>
      <c r="V61" s="171" t="s">
        <v>40</v>
      </c>
      <c r="W61" s="157"/>
      <c r="X61" s="75"/>
      <c r="Y61" s="147"/>
      <c r="Z61" s="75"/>
      <c r="AA61" s="2"/>
      <c r="AB61" s="2"/>
    </row>
    <row r="62" spans="1:28" ht="24.75" customHeight="1" thickBot="1" thickTop="1">
      <c r="A62" s="2"/>
      <c r="B62" s="166">
        <f>B61+1</f>
        <v>45</v>
      </c>
      <c r="C62" s="167"/>
      <c r="D62" s="23" t="s">
        <v>88</v>
      </c>
      <c r="E62" s="97">
        <f>J61</f>
        <v>3</v>
      </c>
      <c r="F62" s="98" t="str">
        <f>IF(E62=G62,"△",IF(E62&gt;G62,"◎","●"))</f>
        <v>◎</v>
      </c>
      <c r="G62" s="99">
        <f>H61</f>
        <v>1</v>
      </c>
      <c r="H62" s="168"/>
      <c r="I62" s="169"/>
      <c r="J62" s="170"/>
      <c r="K62" s="97">
        <v>0</v>
      </c>
      <c r="L62" s="98" t="str">
        <f>IF(K62=M62,"△",IF(K62&gt;M62,"◎","●"))</f>
        <v>●</v>
      </c>
      <c r="M62" s="99">
        <v>2</v>
      </c>
      <c r="N62" s="97">
        <v>0</v>
      </c>
      <c r="O62" s="98" t="str">
        <f>IF(N62=P62,"△",IF(N62&gt;P62,"◎","●"))</f>
        <v>●</v>
      </c>
      <c r="P62" s="99">
        <v>3</v>
      </c>
      <c r="Q62" s="18">
        <v>3</v>
      </c>
      <c r="R62" s="18">
        <f>E62+K62</f>
        <v>3</v>
      </c>
      <c r="S62" s="18">
        <v>6</v>
      </c>
      <c r="T62" s="112">
        <f>R62-S62</f>
        <v>-3</v>
      </c>
      <c r="U62" s="34">
        <v>3</v>
      </c>
      <c r="V62" s="172"/>
      <c r="W62" s="163" t="s">
        <v>196</v>
      </c>
      <c r="X62" s="138"/>
      <c r="Y62" s="2"/>
      <c r="Z62" s="2"/>
      <c r="AA62" s="2"/>
      <c r="AB62" s="2"/>
    </row>
    <row r="63" spans="1:28" ht="24.75" customHeight="1" thickBot="1">
      <c r="A63" s="2"/>
      <c r="B63" s="166">
        <f>B62+1</f>
        <v>46</v>
      </c>
      <c r="C63" s="167"/>
      <c r="D63" s="23" t="s">
        <v>89</v>
      </c>
      <c r="E63" s="97">
        <f>M61</f>
        <v>5</v>
      </c>
      <c r="F63" s="98" t="str">
        <f>IF(E63=G63,"△",IF(E63&gt;G63,"◎","●"))</f>
        <v>◎</v>
      </c>
      <c r="G63" s="99">
        <f>K61</f>
        <v>0</v>
      </c>
      <c r="H63" s="97">
        <v>2</v>
      </c>
      <c r="I63" s="98" t="str">
        <f>IF(H63=J63,"△",IF(H63&gt;J63,"◎","●"))</f>
        <v>◎</v>
      </c>
      <c r="J63" s="99">
        <f>K62</f>
        <v>0</v>
      </c>
      <c r="K63" s="168"/>
      <c r="L63" s="169"/>
      <c r="M63" s="170"/>
      <c r="N63" s="97">
        <v>1</v>
      </c>
      <c r="O63" s="98" t="str">
        <f>IF(N63=P63,"△",IF(N63&gt;P63,"◎","●"))</f>
        <v>●</v>
      </c>
      <c r="P63" s="99">
        <v>4</v>
      </c>
      <c r="Q63" s="18">
        <v>6</v>
      </c>
      <c r="R63" s="18">
        <v>8</v>
      </c>
      <c r="S63" s="18">
        <v>4</v>
      </c>
      <c r="T63" s="112">
        <f>R63-S63</f>
        <v>4</v>
      </c>
      <c r="U63" s="34">
        <v>2</v>
      </c>
      <c r="V63" s="173"/>
      <c r="W63" s="38"/>
      <c r="X63" s="2"/>
      <c r="Y63" s="2"/>
      <c r="Z63" s="2"/>
      <c r="AA63" s="2"/>
      <c r="AB63" s="2"/>
    </row>
    <row r="64" spans="1:28" ht="24" customHeight="1" thickBot="1">
      <c r="A64" s="2"/>
      <c r="B64" s="196">
        <f>B63+1</f>
        <v>47</v>
      </c>
      <c r="C64" s="197"/>
      <c r="D64" s="57" t="s">
        <v>90</v>
      </c>
      <c r="E64" s="106">
        <v>7</v>
      </c>
      <c r="F64" s="107" t="str">
        <f>IF(E64=G64,"△",IF(E64&gt;G64,"◎","●"))</f>
        <v>◎</v>
      </c>
      <c r="G64" s="108">
        <f>K62</f>
        <v>0</v>
      </c>
      <c r="H64" s="106">
        <v>3</v>
      </c>
      <c r="I64" s="107" t="str">
        <f>IF(H64=J64,"△",IF(H64&gt;J64,"◎","●"))</f>
        <v>◎</v>
      </c>
      <c r="J64" s="108">
        <f>K63</f>
        <v>0</v>
      </c>
      <c r="K64" s="106">
        <f>P63</f>
        <v>4</v>
      </c>
      <c r="L64" s="107" t="str">
        <f>IF(K64=M64,"△",IF(K64&gt;M64,"◎","●"))</f>
        <v>◎</v>
      </c>
      <c r="M64" s="108">
        <f>N63</f>
        <v>1</v>
      </c>
      <c r="N64" s="168"/>
      <c r="O64" s="169"/>
      <c r="P64" s="170"/>
      <c r="Q64" s="113">
        <v>7</v>
      </c>
      <c r="R64" s="113">
        <v>14</v>
      </c>
      <c r="S64" s="113">
        <v>1</v>
      </c>
      <c r="T64" s="114">
        <f>R64-S64</f>
        <v>13</v>
      </c>
      <c r="U64" s="58">
        <v>1</v>
      </c>
      <c r="V64" s="2"/>
      <c r="W64" s="2"/>
      <c r="X64" s="2"/>
      <c r="Y64" s="2"/>
      <c r="Z64" s="2"/>
      <c r="AA64" s="2"/>
      <c r="AB64" s="2"/>
    </row>
    <row r="65" spans="1:28" ht="13.5">
      <c r="A65" s="2"/>
      <c r="B65" s="3"/>
      <c r="C65" s="3"/>
      <c r="D65" s="2"/>
      <c r="E65" s="2"/>
      <c r="F65" s="3"/>
      <c r="G65" s="3"/>
      <c r="H65" s="2"/>
      <c r="I65" s="2"/>
      <c r="J65" s="3"/>
      <c r="K65" s="3"/>
      <c r="L65" s="2"/>
      <c r="M65" s="2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5">
      <c r="A66" s="2"/>
      <c r="B66" s="3"/>
      <c r="C66" s="3"/>
      <c r="D66" s="2"/>
      <c r="E66" s="2"/>
      <c r="F66" s="3"/>
      <c r="G66" s="3"/>
      <c r="H66" s="2"/>
      <c r="I66" s="2"/>
      <c r="J66" s="3"/>
      <c r="K66" s="3"/>
      <c r="L66" s="2"/>
      <c r="M66" s="2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5">
      <c r="A67" s="2"/>
      <c r="B67" s="3"/>
      <c r="C67" s="3"/>
      <c r="D67" s="2"/>
      <c r="E67" s="2"/>
      <c r="F67" s="3"/>
      <c r="G67" s="3"/>
      <c r="H67" s="2"/>
      <c r="I67" s="2"/>
      <c r="J67" s="3"/>
      <c r="K67" s="3"/>
      <c r="L67" s="2"/>
      <c r="M67" s="2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5">
      <c r="A68" s="2"/>
      <c r="B68" s="3"/>
      <c r="C68" s="3"/>
      <c r="D68" s="2"/>
      <c r="E68" s="2"/>
      <c r="F68" s="3"/>
      <c r="G68" s="3"/>
      <c r="H68" s="2"/>
      <c r="I68" s="2"/>
      <c r="J68" s="3"/>
      <c r="K68" s="3"/>
      <c r="L68" s="2"/>
      <c r="M68" s="2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5">
      <c r="A69" s="2"/>
      <c r="B69" s="3"/>
      <c r="C69" s="3"/>
      <c r="D69" s="2"/>
      <c r="E69" s="2"/>
      <c r="F69" s="3"/>
      <c r="G69" s="3"/>
      <c r="H69" s="2"/>
      <c r="I69" s="2"/>
      <c r="J69" s="3"/>
      <c r="K69" s="3"/>
      <c r="L69" s="2"/>
      <c r="M69" s="2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>
      <c r="A70" s="2"/>
      <c r="B70" s="3"/>
      <c r="C70" s="3"/>
      <c r="D70" s="2"/>
      <c r="E70" s="2"/>
      <c r="F70" s="3"/>
      <c r="G70" s="3"/>
      <c r="H70" s="2"/>
      <c r="I70" s="2"/>
      <c r="J70" s="3"/>
      <c r="K70" s="3"/>
      <c r="L70" s="2"/>
      <c r="M70" s="2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>
      <c r="A71" s="2"/>
      <c r="B71" s="3"/>
      <c r="C71" s="3"/>
      <c r="D71" s="2"/>
      <c r="E71" s="2"/>
      <c r="F71" s="3"/>
      <c r="G71" s="3"/>
      <c r="H71" s="2"/>
      <c r="I71" s="2"/>
      <c r="J71" s="3"/>
      <c r="K71" s="3"/>
      <c r="L71" s="2"/>
      <c r="M71" s="2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>
      <c r="A72" s="2"/>
      <c r="B72" s="3"/>
      <c r="C72" s="3"/>
      <c r="D72" s="2"/>
      <c r="E72" s="2"/>
      <c r="F72" s="3"/>
      <c r="G72" s="3"/>
      <c r="H72" s="2"/>
      <c r="I72" s="2"/>
      <c r="J72" s="3"/>
      <c r="K72" s="3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>
      <c r="A73" s="2"/>
      <c r="B73" s="3"/>
      <c r="C73" s="3"/>
      <c r="D73" s="2"/>
      <c r="E73" s="2"/>
      <c r="F73" s="3"/>
      <c r="G73" s="3"/>
      <c r="H73" s="2"/>
      <c r="I73" s="2"/>
      <c r="J73" s="3"/>
      <c r="K73" s="3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>
      <c r="A74" s="2"/>
      <c r="B74" s="3"/>
      <c r="C74" s="3"/>
      <c r="D74" s="2"/>
      <c r="E74" s="2"/>
      <c r="F74" s="3"/>
      <c r="G74" s="3"/>
      <c r="H74" s="2"/>
      <c r="I74" s="2"/>
      <c r="J74" s="3"/>
      <c r="K74" s="3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>
      <c r="A75" s="2"/>
      <c r="B75" s="3"/>
      <c r="C75" s="3"/>
      <c r="D75" s="2"/>
      <c r="E75" s="2"/>
      <c r="F75" s="3"/>
      <c r="G75" s="3"/>
      <c r="H75" s="2"/>
      <c r="I75" s="2"/>
      <c r="J75" s="3"/>
      <c r="K75" s="3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>
      <c r="A76" s="2"/>
      <c r="B76" s="3"/>
      <c r="C76" s="3"/>
      <c r="D76" s="2"/>
      <c r="E76" s="2"/>
      <c r="F76" s="3"/>
      <c r="G76" s="3"/>
      <c r="H76" s="2"/>
      <c r="I76" s="2"/>
      <c r="J76" s="3"/>
      <c r="K76" s="3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>
      <c r="A77" s="2"/>
      <c r="B77" s="3"/>
      <c r="C77" s="3"/>
      <c r="D77" s="2"/>
      <c r="E77" s="2"/>
      <c r="F77" s="3"/>
      <c r="G77" s="3"/>
      <c r="H77" s="2"/>
      <c r="I77" s="2"/>
      <c r="J77" s="3"/>
      <c r="K77" s="3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>
      <c r="A78" s="2"/>
      <c r="B78" s="3"/>
      <c r="C78" s="3"/>
      <c r="D78" s="2"/>
      <c r="E78" s="2"/>
      <c r="F78" s="3"/>
      <c r="G78" s="3"/>
      <c r="H78" s="2"/>
      <c r="I78" s="2"/>
      <c r="J78" s="3"/>
      <c r="K78" s="3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>
      <c r="A79" s="2"/>
      <c r="B79" s="3"/>
      <c r="C79" s="3"/>
      <c r="D79" s="2"/>
      <c r="E79" s="2"/>
      <c r="F79" s="3"/>
      <c r="G79" s="3"/>
      <c r="H79" s="2"/>
      <c r="I79" s="2"/>
      <c r="J79" s="3"/>
      <c r="K79" s="3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>
      <c r="A80" s="2"/>
      <c r="B80" s="3"/>
      <c r="C80" s="3"/>
      <c r="D80" s="2"/>
      <c r="E80" s="2"/>
      <c r="F80" s="3"/>
      <c r="G80" s="3"/>
      <c r="H80" s="2"/>
      <c r="I80" s="2"/>
      <c r="J80" s="3"/>
      <c r="K80" s="3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>
      <c r="A81" s="2"/>
      <c r="B81" s="3"/>
      <c r="C81" s="3"/>
      <c r="D81" s="2"/>
      <c r="E81" s="2"/>
      <c r="F81" s="3"/>
      <c r="G81" s="3"/>
      <c r="H81" s="2"/>
      <c r="I81" s="2"/>
      <c r="J81" s="3"/>
      <c r="K81" s="3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>
      <c r="A82" s="2"/>
      <c r="B82" s="3"/>
      <c r="C82" s="3"/>
      <c r="D82" s="2"/>
      <c r="E82" s="2"/>
      <c r="F82" s="3"/>
      <c r="G82" s="3"/>
      <c r="H82" s="2"/>
      <c r="I82" s="2"/>
      <c r="J82" s="3"/>
      <c r="K82" s="3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>
      <c r="A83" s="2"/>
      <c r="B83" s="3"/>
      <c r="C83" s="3"/>
      <c r="D83" s="2"/>
      <c r="E83" s="2"/>
      <c r="F83" s="3"/>
      <c r="G83" s="3"/>
      <c r="H83" s="2"/>
      <c r="I83" s="2"/>
      <c r="J83" s="3"/>
      <c r="K83" s="3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>
      <c r="A84" s="2"/>
      <c r="B84" s="3"/>
      <c r="C84" s="3"/>
      <c r="D84" s="2"/>
      <c r="E84" s="2"/>
      <c r="F84" s="3"/>
      <c r="G84" s="3"/>
      <c r="H84" s="2"/>
      <c r="I84" s="2"/>
      <c r="J84" s="3"/>
      <c r="K84" s="3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>
      <c r="A85" s="2"/>
      <c r="B85" s="3"/>
      <c r="C85" s="3"/>
      <c r="D85" s="2"/>
      <c r="E85" s="2"/>
      <c r="F85" s="3"/>
      <c r="G85" s="3"/>
      <c r="H85" s="2"/>
      <c r="I85" s="2"/>
      <c r="J85" s="3"/>
      <c r="K85" s="3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>
      <c r="A86" s="2"/>
      <c r="B86" s="3"/>
      <c r="C86" s="3"/>
      <c r="D86" s="2"/>
      <c r="E86" s="2"/>
      <c r="F86" s="3"/>
      <c r="G86" s="3"/>
      <c r="H86" s="2"/>
      <c r="I86" s="2"/>
      <c r="J86" s="3"/>
      <c r="K86" s="3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>
      <c r="A87" s="2"/>
      <c r="B87" s="3"/>
      <c r="C87" s="3"/>
      <c r="D87" s="2"/>
      <c r="E87" s="2"/>
      <c r="F87" s="3"/>
      <c r="G87" s="3"/>
      <c r="H87" s="2"/>
      <c r="I87" s="2"/>
      <c r="J87" s="3"/>
      <c r="K87" s="3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>
      <c r="A88" s="2"/>
      <c r="B88" s="3"/>
      <c r="C88" s="3"/>
      <c r="D88" s="2"/>
      <c r="E88" s="2"/>
      <c r="F88" s="3"/>
      <c r="G88" s="3"/>
      <c r="H88" s="2"/>
      <c r="I88" s="2"/>
      <c r="J88" s="3"/>
      <c r="K88" s="3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>
      <c r="A89" s="2"/>
      <c r="B89" s="3"/>
      <c r="C89" s="3"/>
      <c r="D89" s="2"/>
      <c r="E89" s="2"/>
      <c r="F89" s="3"/>
      <c r="G89" s="3"/>
      <c r="H89" s="2"/>
      <c r="I89" s="2"/>
      <c r="J89" s="3"/>
      <c r="K89" s="3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>
      <c r="A90" s="2"/>
      <c r="B90" s="3"/>
      <c r="C90" s="3"/>
      <c r="D90" s="2"/>
      <c r="E90" s="2"/>
      <c r="F90" s="3"/>
      <c r="G90" s="3"/>
      <c r="H90" s="2"/>
      <c r="I90" s="2"/>
      <c r="J90" s="3"/>
      <c r="K90" s="3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>
      <c r="A91" s="2"/>
      <c r="B91" s="3"/>
      <c r="C91" s="3"/>
      <c r="D91" s="2"/>
      <c r="E91" s="2"/>
      <c r="F91" s="3"/>
      <c r="G91" s="3"/>
      <c r="H91" s="2"/>
      <c r="I91" s="2"/>
      <c r="J91" s="3"/>
      <c r="K91" s="3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>
      <c r="A92" s="2"/>
      <c r="B92" s="3"/>
      <c r="C92" s="3"/>
      <c r="D92" s="2"/>
      <c r="E92" s="2"/>
      <c r="F92" s="3"/>
      <c r="G92" s="3"/>
      <c r="H92" s="2"/>
      <c r="I92" s="2"/>
      <c r="J92" s="3"/>
      <c r="K92" s="3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>
      <c r="A93" s="2"/>
      <c r="B93" s="3"/>
      <c r="C93" s="3"/>
      <c r="D93" s="2"/>
      <c r="E93" s="2"/>
      <c r="F93" s="3"/>
      <c r="G93" s="3"/>
      <c r="H93" s="2"/>
      <c r="I93" s="2"/>
      <c r="J93" s="3"/>
      <c r="K93" s="3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>
      <c r="A94" s="2"/>
      <c r="B94" s="3"/>
      <c r="C94" s="3"/>
      <c r="D94" s="2"/>
      <c r="E94" s="2"/>
      <c r="F94" s="3"/>
      <c r="G94" s="3"/>
      <c r="H94" s="2"/>
      <c r="I94" s="2"/>
      <c r="J94" s="3"/>
      <c r="K94" s="3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>
      <c r="A95" s="2"/>
      <c r="B95" s="3"/>
      <c r="C95" s="3"/>
      <c r="D95" s="2"/>
      <c r="E95" s="2"/>
      <c r="F95" s="3"/>
      <c r="G95" s="3"/>
      <c r="H95" s="2"/>
      <c r="I95" s="2"/>
      <c r="J95" s="3"/>
      <c r="K95" s="3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>
      <c r="A96" s="2"/>
      <c r="B96" s="3"/>
      <c r="C96" s="3"/>
      <c r="D96" s="2"/>
      <c r="E96" s="2"/>
      <c r="F96" s="3"/>
      <c r="G96" s="3"/>
      <c r="H96" s="2"/>
      <c r="I96" s="2"/>
      <c r="J96" s="3"/>
      <c r="K96" s="3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>
      <c r="A97" s="2"/>
      <c r="B97" s="3"/>
      <c r="C97" s="3"/>
      <c r="D97" s="2"/>
      <c r="E97" s="2"/>
      <c r="F97" s="3"/>
      <c r="G97" s="3"/>
      <c r="H97" s="2"/>
      <c r="I97" s="2"/>
      <c r="J97" s="3"/>
      <c r="K97" s="3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>
      <c r="A98" s="2"/>
      <c r="B98" s="3"/>
      <c r="C98" s="3"/>
      <c r="D98" s="2"/>
      <c r="E98" s="2"/>
      <c r="F98" s="3"/>
      <c r="G98" s="3"/>
      <c r="H98" s="2"/>
      <c r="I98" s="2"/>
      <c r="J98" s="3"/>
      <c r="K98" s="3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>
      <c r="A99" s="2"/>
      <c r="B99" s="3"/>
      <c r="C99" s="3"/>
      <c r="D99" s="2"/>
      <c r="E99" s="2"/>
      <c r="F99" s="3"/>
      <c r="G99" s="3"/>
      <c r="H99" s="2"/>
      <c r="I99" s="2"/>
      <c r="J99" s="3"/>
      <c r="K99" s="3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>
      <c r="A100" s="2"/>
      <c r="B100" s="3"/>
      <c r="C100" s="3"/>
      <c r="D100" s="2"/>
      <c r="E100" s="2"/>
      <c r="F100" s="3"/>
      <c r="G100" s="3"/>
      <c r="H100" s="2"/>
      <c r="I100" s="2"/>
      <c r="J100" s="3"/>
      <c r="K100" s="3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>
      <c r="A101" s="2"/>
      <c r="B101" s="3"/>
      <c r="C101" s="3"/>
      <c r="D101" s="2"/>
      <c r="E101" s="2"/>
      <c r="F101" s="3"/>
      <c r="G101" s="3"/>
      <c r="H101" s="2"/>
      <c r="I101" s="2"/>
      <c r="J101" s="3"/>
      <c r="K101" s="3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>
      <c r="A102" s="2"/>
      <c r="B102" s="3"/>
      <c r="C102" s="3"/>
      <c r="D102" s="2"/>
      <c r="E102" s="2"/>
      <c r="F102" s="3"/>
      <c r="G102" s="3"/>
      <c r="H102" s="2"/>
      <c r="I102" s="2"/>
      <c r="J102" s="3"/>
      <c r="K102" s="3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>
      <c r="A103" s="2"/>
      <c r="B103" s="3"/>
      <c r="C103" s="3"/>
      <c r="D103" s="2"/>
      <c r="E103" s="2"/>
      <c r="F103" s="3"/>
      <c r="G103" s="3"/>
      <c r="H103" s="2"/>
      <c r="I103" s="2"/>
      <c r="J103" s="3"/>
      <c r="K103" s="3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>
      <c r="A104" s="2"/>
      <c r="B104" s="3"/>
      <c r="C104" s="3"/>
      <c r="D104" s="2"/>
      <c r="E104" s="2"/>
      <c r="F104" s="3"/>
      <c r="G104" s="3"/>
      <c r="H104" s="2"/>
      <c r="I104" s="2"/>
      <c r="J104" s="3"/>
      <c r="K104" s="3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>
      <c r="A105" s="2"/>
      <c r="B105" s="3"/>
      <c r="C105" s="3"/>
      <c r="D105" s="2"/>
      <c r="E105" s="2"/>
      <c r="F105" s="3"/>
      <c r="G105" s="3"/>
      <c r="H105" s="2"/>
      <c r="I105" s="2"/>
      <c r="J105" s="3"/>
      <c r="K105" s="3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>
      <c r="A106" s="2"/>
      <c r="B106" s="3"/>
      <c r="C106" s="3"/>
      <c r="D106" s="2"/>
      <c r="E106" s="2"/>
      <c r="F106" s="3"/>
      <c r="G106" s="3"/>
      <c r="H106" s="2"/>
      <c r="I106" s="2"/>
      <c r="J106" s="3"/>
      <c r="K106" s="3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>
      <c r="A107" s="2"/>
      <c r="B107" s="3"/>
      <c r="C107" s="3"/>
      <c r="D107" s="2"/>
      <c r="E107" s="2"/>
      <c r="F107" s="3"/>
      <c r="G107" s="3"/>
      <c r="H107" s="2"/>
      <c r="I107" s="2"/>
      <c r="J107" s="3"/>
      <c r="K107" s="3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>
      <c r="A108" s="2"/>
      <c r="B108" s="3"/>
      <c r="C108" s="3"/>
      <c r="D108" s="2"/>
      <c r="E108" s="2"/>
      <c r="F108" s="3"/>
      <c r="G108" s="3"/>
      <c r="H108" s="2"/>
      <c r="I108" s="2"/>
      <c r="J108" s="3"/>
      <c r="K108" s="3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>
      <c r="A109" s="2"/>
      <c r="B109" s="3"/>
      <c r="C109" s="3"/>
      <c r="D109" s="2"/>
      <c r="E109" s="2"/>
      <c r="F109" s="3"/>
      <c r="G109" s="3"/>
      <c r="H109" s="2"/>
      <c r="I109" s="2"/>
      <c r="J109" s="3"/>
      <c r="K109" s="3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>
      <c r="A110" s="2"/>
      <c r="B110" s="3"/>
      <c r="C110" s="3"/>
      <c r="D110" s="2"/>
      <c r="E110" s="2"/>
      <c r="F110" s="3"/>
      <c r="G110" s="3"/>
      <c r="H110" s="2"/>
      <c r="I110" s="2"/>
      <c r="J110" s="3"/>
      <c r="K110" s="3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>
      <c r="A111" s="2"/>
      <c r="B111" s="3"/>
      <c r="C111" s="3"/>
      <c r="D111" s="2"/>
      <c r="E111" s="2"/>
      <c r="F111" s="3"/>
      <c r="G111" s="3"/>
      <c r="H111" s="2"/>
      <c r="I111" s="2"/>
      <c r="J111" s="3"/>
      <c r="K111" s="3"/>
      <c r="L111" s="2"/>
      <c r="M111" s="2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>
      <c r="A112" s="2"/>
      <c r="B112" s="3"/>
      <c r="C112" s="3"/>
      <c r="D112" s="2"/>
      <c r="E112" s="2"/>
      <c r="F112" s="3"/>
      <c r="G112" s="3"/>
      <c r="H112" s="2"/>
      <c r="I112" s="2"/>
      <c r="J112" s="3"/>
      <c r="K112" s="3"/>
      <c r="L112" s="2"/>
      <c r="M112" s="2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>
      <c r="A113" s="2"/>
      <c r="B113" s="3"/>
      <c r="C113" s="3"/>
      <c r="D113" s="2"/>
      <c r="E113" s="2"/>
      <c r="F113" s="3"/>
      <c r="G113" s="3"/>
      <c r="H113" s="2"/>
      <c r="I113" s="2"/>
      <c r="J113" s="3"/>
      <c r="K113" s="3"/>
      <c r="L113" s="2"/>
      <c r="M113" s="2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>
      <c r="A114" s="2"/>
      <c r="B114" s="3"/>
      <c r="C114" s="3"/>
      <c r="D114" s="2"/>
      <c r="E114" s="2"/>
      <c r="F114" s="3"/>
      <c r="G114" s="3"/>
      <c r="H114" s="2"/>
      <c r="I114" s="2"/>
      <c r="J114" s="3"/>
      <c r="K114" s="3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>
      <c r="A115" s="2"/>
      <c r="B115" s="3"/>
      <c r="C115" s="3"/>
      <c r="D115" s="2"/>
      <c r="E115" s="2"/>
      <c r="F115" s="3"/>
      <c r="G115" s="3"/>
      <c r="H115" s="2"/>
      <c r="I115" s="2"/>
      <c r="J115" s="3"/>
      <c r="K115" s="3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>
      <c r="A116" s="2"/>
      <c r="B116" s="3"/>
      <c r="C116" s="3"/>
      <c r="D116" s="2"/>
      <c r="E116" s="2"/>
      <c r="F116" s="3"/>
      <c r="G116" s="3"/>
      <c r="H116" s="2"/>
      <c r="I116" s="2"/>
      <c r="J116" s="3"/>
      <c r="K116" s="3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>
      <c r="A117" s="2"/>
      <c r="B117" s="3"/>
      <c r="C117" s="3"/>
      <c r="D117" s="2"/>
      <c r="E117" s="2"/>
      <c r="F117" s="3"/>
      <c r="G117" s="3"/>
      <c r="H117" s="2"/>
      <c r="I117" s="2"/>
      <c r="J117" s="3"/>
      <c r="K117" s="3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>
      <c r="A118" s="2"/>
      <c r="B118" s="3"/>
      <c r="C118" s="3"/>
      <c r="D118" s="2"/>
      <c r="E118" s="2"/>
      <c r="F118" s="3"/>
      <c r="G118" s="3"/>
      <c r="H118" s="2"/>
      <c r="I118" s="2"/>
      <c r="J118" s="3"/>
      <c r="K118" s="3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>
      <c r="A119" s="2"/>
      <c r="B119" s="3"/>
      <c r="C119" s="3"/>
      <c r="D119" s="2"/>
      <c r="E119" s="2"/>
      <c r="F119" s="3"/>
      <c r="G119" s="3"/>
      <c r="H119" s="2"/>
      <c r="I119" s="2"/>
      <c r="J119" s="3"/>
      <c r="K119" s="3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>
      <c r="A120" s="2"/>
      <c r="B120" s="3"/>
      <c r="C120" s="3"/>
      <c r="D120" s="2"/>
      <c r="E120" s="2"/>
      <c r="F120" s="3"/>
      <c r="G120" s="3"/>
      <c r="H120" s="2"/>
      <c r="I120" s="2"/>
      <c r="J120" s="3"/>
      <c r="K120" s="3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>
      <c r="A121" s="2"/>
      <c r="B121" s="3"/>
      <c r="C121" s="3"/>
      <c r="D121" s="2"/>
      <c r="E121" s="2"/>
      <c r="F121" s="3"/>
      <c r="G121" s="3"/>
      <c r="H121" s="2"/>
      <c r="I121" s="2"/>
      <c r="J121" s="3"/>
      <c r="K121" s="3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>
      <c r="A122" s="2"/>
      <c r="B122" s="3"/>
      <c r="C122" s="3"/>
      <c r="D122" s="2"/>
      <c r="E122" s="2"/>
      <c r="F122" s="3"/>
      <c r="G122" s="3"/>
      <c r="H122" s="2"/>
      <c r="I122" s="2"/>
      <c r="J122" s="3"/>
      <c r="K122" s="3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>
      <c r="A123" s="2"/>
      <c r="B123" s="3"/>
      <c r="C123" s="3"/>
      <c r="D123" s="2"/>
      <c r="E123" s="2"/>
      <c r="F123" s="3"/>
      <c r="G123" s="3"/>
      <c r="H123" s="2"/>
      <c r="I123" s="2"/>
      <c r="J123" s="3"/>
      <c r="K123" s="3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>
      <c r="A124" s="2"/>
      <c r="B124" s="3"/>
      <c r="C124" s="3"/>
      <c r="D124" s="2"/>
      <c r="E124" s="2"/>
      <c r="F124" s="3"/>
      <c r="G124" s="3"/>
      <c r="H124" s="2"/>
      <c r="I124" s="2"/>
      <c r="J124" s="3"/>
      <c r="K124" s="3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>
      <c r="A125" s="2"/>
      <c r="B125" s="3"/>
      <c r="C125" s="3"/>
      <c r="D125" s="2"/>
      <c r="E125" s="2"/>
      <c r="F125" s="3"/>
      <c r="G125" s="3"/>
      <c r="H125" s="2"/>
      <c r="I125" s="2"/>
      <c r="J125" s="3"/>
      <c r="K125" s="3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>
      <c r="A126" s="2"/>
      <c r="B126" s="3"/>
      <c r="C126" s="3"/>
      <c r="D126" s="2"/>
      <c r="E126" s="2"/>
      <c r="F126" s="3"/>
      <c r="G126" s="3"/>
      <c r="H126" s="2"/>
      <c r="I126" s="2"/>
      <c r="J126" s="3"/>
      <c r="K126" s="3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>
      <c r="A127" s="2"/>
      <c r="B127" s="3"/>
      <c r="C127" s="3"/>
      <c r="D127" s="2"/>
      <c r="E127" s="2"/>
      <c r="F127" s="3"/>
      <c r="G127" s="3"/>
      <c r="H127" s="2"/>
      <c r="I127" s="2"/>
      <c r="J127" s="3"/>
      <c r="K127" s="3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>
      <c r="A128" s="2"/>
      <c r="B128" s="3"/>
      <c r="C128" s="3"/>
      <c r="D128" s="2"/>
      <c r="E128" s="2"/>
      <c r="F128" s="3"/>
      <c r="G128" s="3"/>
      <c r="H128" s="2"/>
      <c r="I128" s="2"/>
      <c r="J128" s="3"/>
      <c r="K128" s="3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>
      <c r="A129" s="2"/>
      <c r="B129" s="3"/>
      <c r="C129" s="3"/>
      <c r="D129" s="2"/>
      <c r="E129" s="2"/>
      <c r="F129" s="3"/>
      <c r="G129" s="3"/>
      <c r="H129" s="2"/>
      <c r="I129" s="2"/>
      <c r="J129" s="3"/>
      <c r="K129" s="3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>
      <c r="A130" s="2"/>
      <c r="B130" s="3"/>
      <c r="C130" s="3"/>
      <c r="D130" s="2"/>
      <c r="E130" s="2"/>
      <c r="F130" s="3"/>
      <c r="G130" s="3"/>
      <c r="H130" s="2"/>
      <c r="I130" s="2"/>
      <c r="J130" s="3"/>
      <c r="K130" s="3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>
      <c r="A131" s="2"/>
      <c r="B131" s="3"/>
      <c r="C131" s="3"/>
      <c r="D131" s="2"/>
      <c r="E131" s="2"/>
      <c r="F131" s="3"/>
      <c r="G131" s="3"/>
      <c r="H131" s="2"/>
      <c r="I131" s="2"/>
      <c r="J131" s="3"/>
      <c r="K131" s="3"/>
      <c r="L131" s="2"/>
      <c r="M131" s="2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>
      <c r="A132" s="2"/>
      <c r="B132" s="3"/>
      <c r="C132" s="3"/>
      <c r="D132" s="2"/>
      <c r="E132" s="2"/>
      <c r="F132" s="3"/>
      <c r="G132" s="3"/>
      <c r="H132" s="2"/>
      <c r="I132" s="2"/>
      <c r="J132" s="3"/>
      <c r="K132" s="3"/>
      <c r="L132" s="2"/>
      <c r="M132" s="2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>
      <c r="A133" s="2"/>
      <c r="B133" s="3"/>
      <c r="C133" s="3"/>
      <c r="D133" s="2"/>
      <c r="E133" s="2"/>
      <c r="F133" s="3"/>
      <c r="G133" s="3"/>
      <c r="H133" s="2"/>
      <c r="I133" s="2"/>
      <c r="J133" s="3"/>
      <c r="K133" s="3"/>
      <c r="L133" s="2"/>
      <c r="M133" s="2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>
      <c r="A134" s="2"/>
      <c r="B134" s="3"/>
      <c r="C134" s="3"/>
      <c r="D134" s="2"/>
      <c r="E134" s="2"/>
      <c r="F134" s="3"/>
      <c r="G134" s="3"/>
      <c r="H134" s="2"/>
      <c r="I134" s="2"/>
      <c r="J134" s="3"/>
      <c r="K134" s="3"/>
      <c r="L134" s="2"/>
      <c r="M134" s="2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>
      <c r="A135" s="2"/>
      <c r="B135" s="3"/>
      <c r="C135" s="3"/>
      <c r="D135" s="2"/>
      <c r="E135" s="2"/>
      <c r="F135" s="3"/>
      <c r="G135" s="3"/>
      <c r="H135" s="2"/>
      <c r="I135" s="2"/>
      <c r="J135" s="3"/>
      <c r="K135" s="3"/>
      <c r="L135" s="2"/>
      <c r="M135" s="2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>
      <c r="A136" s="2"/>
      <c r="B136" s="3"/>
      <c r="C136" s="3"/>
      <c r="D136" s="2"/>
      <c r="E136" s="2"/>
      <c r="F136" s="3"/>
      <c r="G136" s="3"/>
      <c r="H136" s="2"/>
      <c r="I136" s="2"/>
      <c r="J136" s="3"/>
      <c r="K136" s="3"/>
      <c r="L136" s="2"/>
      <c r="M136" s="2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>
      <c r="A137" s="2"/>
      <c r="B137" s="3"/>
      <c r="C137" s="3"/>
      <c r="D137" s="2"/>
      <c r="E137" s="2"/>
      <c r="F137" s="3"/>
      <c r="G137" s="3"/>
      <c r="H137" s="2"/>
      <c r="I137" s="2"/>
      <c r="J137" s="3"/>
      <c r="K137" s="3"/>
      <c r="L137" s="2"/>
      <c r="M137" s="2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>
      <c r="A138" s="2"/>
      <c r="B138" s="3"/>
      <c r="C138" s="3"/>
      <c r="D138" s="2"/>
      <c r="E138" s="2"/>
      <c r="F138" s="3"/>
      <c r="G138" s="3"/>
      <c r="H138" s="2"/>
      <c r="I138" s="2"/>
      <c r="J138" s="3"/>
      <c r="K138" s="3"/>
      <c r="L138" s="2"/>
      <c r="M138" s="2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>
      <c r="A139" s="2"/>
      <c r="B139" s="3"/>
      <c r="C139" s="3"/>
      <c r="D139" s="2"/>
      <c r="E139" s="2"/>
      <c r="F139" s="3"/>
      <c r="G139" s="3"/>
      <c r="H139" s="2"/>
      <c r="I139" s="2"/>
      <c r="J139" s="3"/>
      <c r="K139" s="3"/>
      <c r="L139" s="2"/>
      <c r="M139" s="2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>
      <c r="A140" s="2"/>
      <c r="B140" s="3"/>
      <c r="C140" s="3"/>
      <c r="D140" s="2"/>
      <c r="E140" s="2"/>
      <c r="F140" s="3"/>
      <c r="G140" s="3"/>
      <c r="H140" s="2"/>
      <c r="I140" s="2"/>
      <c r="J140" s="3"/>
      <c r="K140" s="3"/>
      <c r="L140" s="2"/>
      <c r="M140" s="2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>
      <c r="A141" s="2"/>
      <c r="B141" s="3"/>
      <c r="C141" s="3"/>
      <c r="D141" s="2"/>
      <c r="E141" s="2"/>
      <c r="F141" s="3"/>
      <c r="G141" s="3"/>
      <c r="H141" s="2"/>
      <c r="I141" s="2"/>
      <c r="J141" s="3"/>
      <c r="K141" s="3"/>
      <c r="L141" s="2"/>
      <c r="M141" s="2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>
      <c r="A142" s="2"/>
      <c r="B142" s="3"/>
      <c r="C142" s="3"/>
      <c r="D142" s="2"/>
      <c r="E142" s="2"/>
      <c r="F142" s="3"/>
      <c r="G142" s="3"/>
      <c r="H142" s="2"/>
      <c r="I142" s="2"/>
      <c r="J142" s="3"/>
      <c r="K142" s="3"/>
      <c r="L142" s="2"/>
      <c r="M142" s="2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>
      <c r="A143" s="2"/>
      <c r="B143" s="3"/>
      <c r="C143" s="3"/>
      <c r="D143" s="2"/>
      <c r="E143" s="2"/>
      <c r="F143" s="3"/>
      <c r="G143" s="3"/>
      <c r="H143" s="2"/>
      <c r="I143" s="2"/>
      <c r="J143" s="3"/>
      <c r="K143" s="3"/>
      <c r="L143" s="2"/>
      <c r="M143" s="2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>
      <c r="A144" s="2"/>
      <c r="B144" s="3"/>
      <c r="C144" s="3"/>
      <c r="D144" s="2"/>
      <c r="E144" s="2"/>
      <c r="F144" s="3"/>
      <c r="G144" s="3"/>
      <c r="H144" s="2"/>
      <c r="I144" s="2"/>
      <c r="J144" s="3"/>
      <c r="K144" s="3"/>
      <c r="L144" s="2"/>
      <c r="M144" s="2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>
      <c r="A145" s="2"/>
      <c r="B145" s="3"/>
      <c r="C145" s="3"/>
      <c r="D145" s="2"/>
      <c r="E145" s="2"/>
      <c r="F145" s="3"/>
      <c r="G145" s="3"/>
      <c r="H145" s="2"/>
      <c r="I145" s="2"/>
      <c r="J145" s="3"/>
      <c r="K145" s="3"/>
      <c r="L145" s="2"/>
      <c r="M145" s="2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>
      <c r="A146" s="2"/>
      <c r="B146" s="3"/>
      <c r="C146" s="3"/>
      <c r="D146" s="2"/>
      <c r="E146" s="2"/>
      <c r="F146" s="3"/>
      <c r="G146" s="3"/>
      <c r="H146" s="2"/>
      <c r="I146" s="2"/>
      <c r="J146" s="3"/>
      <c r="K146" s="3"/>
      <c r="L146" s="2"/>
      <c r="M146" s="2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>
      <c r="A147" s="2"/>
      <c r="B147" s="3"/>
      <c r="C147" s="3"/>
      <c r="D147" s="2"/>
      <c r="E147" s="2"/>
      <c r="F147" s="3"/>
      <c r="G147" s="3"/>
      <c r="H147" s="2"/>
      <c r="I147" s="2"/>
      <c r="J147" s="3"/>
      <c r="K147" s="3"/>
      <c r="L147" s="2"/>
      <c r="M147" s="2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>
      <c r="A148" s="2"/>
      <c r="B148" s="3"/>
      <c r="C148" s="3"/>
      <c r="D148" s="2"/>
      <c r="E148" s="2"/>
      <c r="F148" s="3"/>
      <c r="G148" s="3"/>
      <c r="H148" s="2"/>
      <c r="I148" s="2"/>
      <c r="J148" s="3"/>
      <c r="K148" s="3"/>
      <c r="L148" s="2"/>
      <c r="M148" s="2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>
      <c r="A149" s="2"/>
      <c r="B149" s="3"/>
      <c r="C149" s="3"/>
      <c r="D149" s="2"/>
      <c r="E149" s="2"/>
      <c r="F149" s="3"/>
      <c r="G149" s="3"/>
      <c r="H149" s="2"/>
      <c r="I149" s="2"/>
      <c r="J149" s="3"/>
      <c r="K149" s="3"/>
      <c r="L149" s="2"/>
      <c r="M149" s="2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>
      <c r="A150" s="2"/>
      <c r="B150" s="3"/>
      <c r="C150" s="3"/>
      <c r="D150" s="2"/>
      <c r="E150" s="2"/>
      <c r="F150" s="3"/>
      <c r="G150" s="3"/>
      <c r="H150" s="2"/>
      <c r="I150" s="2"/>
      <c r="J150" s="3"/>
      <c r="K150" s="3"/>
      <c r="L150" s="2"/>
      <c r="M150" s="2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>
      <c r="A151" s="2"/>
      <c r="B151" s="3"/>
      <c r="C151" s="3"/>
      <c r="D151" s="2"/>
      <c r="E151" s="2"/>
      <c r="F151" s="3"/>
      <c r="G151" s="3"/>
      <c r="H151" s="2"/>
      <c r="I151" s="2"/>
      <c r="J151" s="3"/>
      <c r="K151" s="3"/>
      <c r="L151" s="2"/>
      <c r="M151" s="2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>
      <c r="A152" s="2"/>
      <c r="B152" s="3"/>
      <c r="C152" s="3"/>
      <c r="D152" s="2"/>
      <c r="E152" s="2"/>
      <c r="F152" s="3"/>
      <c r="G152" s="3"/>
      <c r="H152" s="2"/>
      <c r="I152" s="2"/>
      <c r="J152" s="3"/>
      <c r="K152" s="3"/>
      <c r="L152" s="2"/>
      <c r="M152" s="2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>
      <c r="A153" s="2"/>
      <c r="B153" s="3"/>
      <c r="C153" s="3"/>
      <c r="D153" s="2"/>
      <c r="E153" s="2"/>
      <c r="F153" s="3"/>
      <c r="G153" s="3"/>
      <c r="H153" s="2"/>
      <c r="I153" s="2"/>
      <c r="J153" s="3"/>
      <c r="K153" s="3"/>
      <c r="L153" s="2"/>
      <c r="M153" s="2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>
      <c r="A154" s="2"/>
      <c r="B154" s="3"/>
      <c r="C154" s="3"/>
      <c r="D154" s="2"/>
      <c r="E154" s="2"/>
      <c r="F154" s="3"/>
      <c r="G154" s="3"/>
      <c r="H154" s="2"/>
      <c r="I154" s="2"/>
      <c r="J154" s="3"/>
      <c r="K154" s="3"/>
      <c r="L154" s="2"/>
      <c r="M154" s="2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>
      <c r="A155" s="2"/>
      <c r="B155" s="3"/>
      <c r="C155" s="3"/>
      <c r="D155" s="2"/>
      <c r="E155" s="2"/>
      <c r="F155" s="3"/>
      <c r="G155" s="3"/>
      <c r="H155" s="2"/>
      <c r="I155" s="2"/>
      <c r="J155" s="3"/>
      <c r="K155" s="3"/>
      <c r="L155" s="2"/>
      <c r="M155" s="2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>
      <c r="A156" s="2"/>
      <c r="B156" s="3"/>
      <c r="C156" s="3"/>
      <c r="D156" s="2"/>
      <c r="E156" s="2"/>
      <c r="F156" s="3"/>
      <c r="G156" s="3"/>
      <c r="H156" s="2"/>
      <c r="I156" s="2"/>
      <c r="J156" s="3"/>
      <c r="K156" s="3"/>
      <c r="L156" s="2"/>
      <c r="M156" s="2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>
      <c r="A157" s="2"/>
      <c r="B157" s="3"/>
      <c r="C157" s="3"/>
      <c r="D157" s="2"/>
      <c r="E157" s="2"/>
      <c r="F157" s="3"/>
      <c r="G157" s="3"/>
      <c r="H157" s="2"/>
      <c r="I157" s="2"/>
      <c r="J157" s="3"/>
      <c r="K157" s="3"/>
      <c r="L157" s="2"/>
      <c r="M157" s="2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>
      <c r="A158" s="2"/>
      <c r="B158" s="3"/>
      <c r="C158" s="3"/>
      <c r="D158" s="2"/>
      <c r="E158" s="2"/>
      <c r="F158" s="3"/>
      <c r="G158" s="3"/>
      <c r="H158" s="2"/>
      <c r="I158" s="2"/>
      <c r="J158" s="3"/>
      <c r="K158" s="3"/>
      <c r="L158" s="2"/>
      <c r="M158" s="2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>
      <c r="A159" s="2"/>
      <c r="B159" s="3"/>
      <c r="C159" s="3"/>
      <c r="D159" s="2"/>
      <c r="E159" s="2"/>
      <c r="F159" s="3"/>
      <c r="G159" s="3"/>
      <c r="H159" s="2"/>
      <c r="I159" s="2"/>
      <c r="J159" s="3"/>
      <c r="K159" s="3"/>
      <c r="L159" s="2"/>
      <c r="M159" s="2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>
      <c r="A160" s="2"/>
      <c r="B160" s="3"/>
      <c r="C160" s="3"/>
      <c r="D160" s="2"/>
      <c r="E160" s="2"/>
      <c r="F160" s="3"/>
      <c r="G160" s="3"/>
      <c r="H160" s="2"/>
      <c r="I160" s="2"/>
      <c r="J160" s="3"/>
      <c r="K160" s="3"/>
      <c r="L160" s="2"/>
      <c r="M160" s="2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>
      <c r="A161" s="2"/>
      <c r="B161" s="3"/>
      <c r="C161" s="3"/>
      <c r="D161" s="2"/>
      <c r="E161" s="2"/>
      <c r="F161" s="3"/>
      <c r="G161" s="3"/>
      <c r="H161" s="2"/>
      <c r="I161" s="2"/>
      <c r="J161" s="3"/>
      <c r="K161" s="3"/>
      <c r="L161" s="2"/>
      <c r="M161" s="2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>
      <c r="A162" s="2"/>
      <c r="B162" s="3"/>
      <c r="C162" s="3"/>
      <c r="D162" s="2"/>
      <c r="E162" s="2"/>
      <c r="F162" s="3"/>
      <c r="G162" s="3"/>
      <c r="H162" s="2"/>
      <c r="I162" s="2"/>
      <c r="J162" s="3"/>
      <c r="K162" s="3"/>
      <c r="L162" s="2"/>
      <c r="M162" s="2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>
      <c r="A163" s="2"/>
      <c r="B163" s="3"/>
      <c r="C163" s="3"/>
      <c r="D163" s="2"/>
      <c r="E163" s="2"/>
      <c r="F163" s="3"/>
      <c r="G163" s="3"/>
      <c r="H163" s="2"/>
      <c r="I163" s="2"/>
      <c r="J163" s="3"/>
      <c r="K163" s="3"/>
      <c r="L163" s="2"/>
      <c r="M163" s="2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>
      <c r="A164" s="2"/>
      <c r="B164" s="3"/>
      <c r="C164" s="3"/>
      <c r="D164" s="2"/>
      <c r="E164" s="2"/>
      <c r="F164" s="3"/>
      <c r="G164" s="3"/>
      <c r="H164" s="2"/>
      <c r="I164" s="2"/>
      <c r="J164" s="3"/>
      <c r="K164" s="3"/>
      <c r="L164" s="2"/>
      <c r="M164" s="2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>
      <c r="A165" s="2"/>
      <c r="B165" s="3"/>
      <c r="C165" s="3"/>
      <c r="D165" s="2"/>
      <c r="E165" s="2"/>
      <c r="F165" s="3"/>
      <c r="G165" s="3"/>
      <c r="H165" s="2"/>
      <c r="I165" s="2"/>
      <c r="J165" s="3"/>
      <c r="K165" s="3"/>
      <c r="L165" s="2"/>
      <c r="M165" s="2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>
      <c r="A166" s="2"/>
      <c r="B166" s="3"/>
      <c r="C166" s="3"/>
      <c r="D166" s="2"/>
      <c r="E166" s="2"/>
      <c r="F166" s="3"/>
      <c r="G166" s="3"/>
      <c r="H166" s="2"/>
      <c r="I166" s="2"/>
      <c r="J166" s="3"/>
      <c r="K166" s="3"/>
      <c r="L166" s="2"/>
      <c r="M166" s="2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>
      <c r="A167" s="2"/>
      <c r="B167" s="3"/>
      <c r="C167" s="3"/>
      <c r="D167" s="2"/>
      <c r="E167" s="2"/>
      <c r="F167" s="3"/>
      <c r="G167" s="3"/>
      <c r="H167" s="2"/>
      <c r="I167" s="2"/>
      <c r="J167" s="3"/>
      <c r="K167" s="3"/>
      <c r="L167" s="2"/>
      <c r="M167" s="2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>
      <c r="A168" s="2"/>
      <c r="B168" s="3"/>
      <c r="C168" s="3"/>
      <c r="D168" s="2"/>
      <c r="E168" s="2"/>
      <c r="F168" s="3"/>
      <c r="G168" s="3"/>
      <c r="H168" s="2"/>
      <c r="I168" s="2"/>
      <c r="J168" s="3"/>
      <c r="K168" s="3"/>
      <c r="L168" s="2"/>
      <c r="M168" s="2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>
      <c r="A169" s="2"/>
      <c r="B169" s="3"/>
      <c r="C169" s="3"/>
      <c r="D169" s="2"/>
      <c r="E169" s="2"/>
      <c r="F169" s="3"/>
      <c r="G169" s="3"/>
      <c r="H169" s="2"/>
      <c r="I169" s="2"/>
      <c r="J169" s="3"/>
      <c r="K169" s="3"/>
      <c r="L169" s="2"/>
      <c r="M169" s="2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>
      <c r="A170" s="2"/>
      <c r="B170" s="3"/>
      <c r="C170" s="3"/>
      <c r="D170" s="2"/>
      <c r="E170" s="2"/>
      <c r="F170" s="3"/>
      <c r="G170" s="3"/>
      <c r="H170" s="2"/>
      <c r="I170" s="2"/>
      <c r="J170" s="3"/>
      <c r="K170" s="3"/>
      <c r="L170" s="2"/>
      <c r="M170" s="2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>
      <c r="A171" s="2"/>
      <c r="B171" s="3"/>
      <c r="C171" s="3"/>
      <c r="D171" s="2"/>
      <c r="E171" s="2"/>
      <c r="F171" s="3"/>
      <c r="G171" s="3"/>
      <c r="H171" s="2"/>
      <c r="I171" s="2"/>
      <c r="J171" s="3"/>
      <c r="K171" s="3"/>
      <c r="L171" s="2"/>
      <c r="M171" s="2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>
      <c r="A172" s="2"/>
      <c r="B172" s="3"/>
      <c r="C172" s="3"/>
      <c r="D172" s="2"/>
      <c r="E172" s="2"/>
      <c r="F172" s="3"/>
      <c r="G172" s="3"/>
      <c r="H172" s="2"/>
      <c r="I172" s="2"/>
      <c r="J172" s="3"/>
      <c r="K172" s="3"/>
      <c r="L172" s="2"/>
      <c r="M172" s="2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>
      <c r="A173" s="2"/>
      <c r="B173" s="3"/>
      <c r="C173" s="3"/>
      <c r="D173" s="2"/>
      <c r="E173" s="2"/>
      <c r="F173" s="3"/>
      <c r="G173" s="3"/>
      <c r="H173" s="2"/>
      <c r="I173" s="2"/>
      <c r="J173" s="3"/>
      <c r="K173" s="3"/>
      <c r="L173" s="2"/>
      <c r="M173" s="2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>
      <c r="A174" s="2"/>
      <c r="B174" s="3"/>
      <c r="C174" s="3"/>
      <c r="D174" s="2"/>
      <c r="E174" s="2"/>
      <c r="F174" s="3"/>
      <c r="G174" s="3"/>
      <c r="H174" s="2"/>
      <c r="I174" s="2"/>
      <c r="J174" s="3"/>
      <c r="K174" s="3"/>
      <c r="L174" s="2"/>
      <c r="M174" s="2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>
      <c r="A175" s="2"/>
      <c r="B175" s="3"/>
      <c r="C175" s="3"/>
      <c r="D175" s="2"/>
      <c r="E175" s="2"/>
      <c r="F175" s="3"/>
      <c r="G175" s="3"/>
      <c r="H175" s="2"/>
      <c r="I175" s="2"/>
      <c r="J175" s="3"/>
      <c r="K175" s="3"/>
      <c r="L175" s="2"/>
      <c r="M175" s="2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>
      <c r="A176" s="2"/>
      <c r="B176" s="3"/>
      <c r="C176" s="3"/>
      <c r="D176" s="2"/>
      <c r="E176" s="2"/>
      <c r="F176" s="3"/>
      <c r="G176" s="3"/>
      <c r="H176" s="2"/>
      <c r="I176" s="2"/>
      <c r="J176" s="3"/>
      <c r="K176" s="3"/>
      <c r="L176" s="2"/>
      <c r="M176" s="2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>
      <c r="A177" s="2"/>
      <c r="B177" s="3"/>
      <c r="C177" s="3"/>
      <c r="D177" s="2"/>
      <c r="E177" s="2"/>
      <c r="F177" s="3"/>
      <c r="G177" s="3"/>
      <c r="H177" s="2"/>
      <c r="I177" s="2"/>
      <c r="J177" s="3"/>
      <c r="K177" s="3"/>
      <c r="L177" s="2"/>
      <c r="M177" s="2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>
      <c r="A178" s="2"/>
      <c r="B178" s="3"/>
      <c r="C178" s="3"/>
      <c r="D178" s="2"/>
      <c r="E178" s="2"/>
      <c r="F178" s="3"/>
      <c r="G178" s="3"/>
      <c r="H178" s="2"/>
      <c r="I178" s="2"/>
      <c r="J178" s="3"/>
      <c r="K178" s="3"/>
      <c r="L178" s="2"/>
      <c r="M178" s="2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>
      <c r="A179" s="2"/>
      <c r="B179" s="3"/>
      <c r="C179" s="3"/>
      <c r="D179" s="2"/>
      <c r="E179" s="2"/>
      <c r="F179" s="3"/>
      <c r="G179" s="3"/>
      <c r="H179" s="2"/>
      <c r="I179" s="2"/>
      <c r="J179" s="3"/>
      <c r="K179" s="3"/>
      <c r="L179" s="2"/>
      <c r="M179" s="2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>
      <c r="A180" s="2"/>
      <c r="B180" s="3"/>
      <c r="C180" s="3"/>
      <c r="D180" s="2"/>
      <c r="E180" s="2"/>
      <c r="F180" s="3"/>
      <c r="G180" s="3"/>
      <c r="H180" s="2"/>
      <c r="I180" s="2"/>
      <c r="J180" s="3"/>
      <c r="K180" s="3"/>
      <c r="L180" s="2"/>
      <c r="M180" s="2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>
      <c r="A181" s="2"/>
      <c r="B181" s="3"/>
      <c r="C181" s="3"/>
      <c r="D181" s="2"/>
      <c r="E181" s="2"/>
      <c r="F181" s="3"/>
      <c r="G181" s="3"/>
      <c r="H181" s="2"/>
      <c r="I181" s="2"/>
      <c r="J181" s="3"/>
      <c r="K181" s="3"/>
      <c r="L181" s="2"/>
      <c r="M181" s="2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>
      <c r="A182" s="2"/>
      <c r="B182" s="3"/>
      <c r="C182" s="3"/>
      <c r="D182" s="2"/>
      <c r="E182" s="2"/>
      <c r="F182" s="3"/>
      <c r="G182" s="3"/>
      <c r="H182" s="2"/>
      <c r="I182" s="2"/>
      <c r="J182" s="3"/>
      <c r="K182" s="3"/>
      <c r="L182" s="2"/>
      <c r="M182" s="2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>
      <c r="A183" s="2"/>
      <c r="B183" s="3"/>
      <c r="C183" s="3"/>
      <c r="D183" s="2"/>
      <c r="E183" s="2"/>
      <c r="F183" s="3"/>
      <c r="G183" s="3"/>
      <c r="H183" s="2"/>
      <c r="I183" s="2"/>
      <c r="J183" s="3"/>
      <c r="K183" s="3"/>
      <c r="L183" s="2"/>
      <c r="M183" s="2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>
      <c r="A184" s="2"/>
      <c r="B184" s="3"/>
      <c r="C184" s="3"/>
      <c r="D184" s="2"/>
      <c r="E184" s="2"/>
      <c r="F184" s="3"/>
      <c r="G184" s="3"/>
      <c r="H184" s="2"/>
      <c r="I184" s="2"/>
      <c r="J184" s="3"/>
      <c r="K184" s="3"/>
      <c r="L184" s="2"/>
      <c r="M184" s="2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>
      <c r="A185" s="2"/>
      <c r="B185" s="3"/>
      <c r="C185" s="3"/>
      <c r="D185" s="2"/>
      <c r="E185" s="2"/>
      <c r="F185" s="3"/>
      <c r="G185" s="3"/>
      <c r="H185" s="2"/>
      <c r="I185" s="2"/>
      <c r="J185" s="3"/>
      <c r="K185" s="3"/>
      <c r="L185" s="2"/>
      <c r="M185" s="2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</sheetData>
  <sheetProtection/>
  <mergeCells count="175">
    <mergeCell ref="H42:J42"/>
    <mergeCell ref="E44:G44"/>
    <mergeCell ref="H44:J44"/>
    <mergeCell ref="K44:M44"/>
    <mergeCell ref="B64:C64"/>
    <mergeCell ref="N60:P60"/>
    <mergeCell ref="N64:P64"/>
    <mergeCell ref="B45:C45"/>
    <mergeCell ref="B48:D48"/>
    <mergeCell ref="B21:C21"/>
    <mergeCell ref="H40:J40"/>
    <mergeCell ref="B10:C10"/>
    <mergeCell ref="E36:G36"/>
    <mergeCell ref="E37:G37"/>
    <mergeCell ref="B35:C35"/>
    <mergeCell ref="H34:J34"/>
    <mergeCell ref="B33:C33"/>
    <mergeCell ref="B34:C34"/>
    <mergeCell ref="E33:G33"/>
    <mergeCell ref="E21:G21"/>
    <mergeCell ref="H26:J26"/>
    <mergeCell ref="E3:G3"/>
    <mergeCell ref="B6:C6"/>
    <mergeCell ref="B9:C9"/>
    <mergeCell ref="B30:C30"/>
    <mergeCell ref="B27:C27"/>
    <mergeCell ref="B29:C29"/>
    <mergeCell ref="B7:C7"/>
    <mergeCell ref="E28:G28"/>
    <mergeCell ref="H36:J36"/>
    <mergeCell ref="B36:D36"/>
    <mergeCell ref="H32:J32"/>
    <mergeCell ref="B24:D24"/>
    <mergeCell ref="B32:D32"/>
    <mergeCell ref="E25:G25"/>
    <mergeCell ref="H28:J28"/>
    <mergeCell ref="B25:C25"/>
    <mergeCell ref="E29:G29"/>
    <mergeCell ref="B1:U1"/>
    <mergeCell ref="E2:U2"/>
    <mergeCell ref="B4:C4"/>
    <mergeCell ref="B3:D3"/>
    <mergeCell ref="B2:D2"/>
    <mergeCell ref="K3:M3"/>
    <mergeCell ref="H24:J24"/>
    <mergeCell ref="H14:J14"/>
    <mergeCell ref="H30:J30"/>
    <mergeCell ref="E4:G4"/>
    <mergeCell ref="B8:D8"/>
    <mergeCell ref="E8:G8"/>
    <mergeCell ref="H8:J8"/>
    <mergeCell ref="K6:M6"/>
    <mergeCell ref="K11:M11"/>
    <mergeCell ref="H16:J16"/>
    <mergeCell ref="B17:C17"/>
    <mergeCell ref="E24:G24"/>
    <mergeCell ref="H22:J22"/>
    <mergeCell ref="K23:M23"/>
    <mergeCell ref="K8:M8"/>
    <mergeCell ref="B18:C18"/>
    <mergeCell ref="K20:M20"/>
    <mergeCell ref="E20:G20"/>
    <mergeCell ref="B15:C15"/>
    <mergeCell ref="H12:J12"/>
    <mergeCell ref="B22:C22"/>
    <mergeCell ref="B23:C23"/>
    <mergeCell ref="B5:C5"/>
    <mergeCell ref="H3:J3"/>
    <mergeCell ref="N3:P3"/>
    <mergeCell ref="E9:G9"/>
    <mergeCell ref="E12:G12"/>
    <mergeCell ref="B19:C19"/>
    <mergeCell ref="B11:C11"/>
    <mergeCell ref="B12:D12"/>
    <mergeCell ref="K16:M16"/>
    <mergeCell ref="K12:M12"/>
    <mergeCell ref="B20:D20"/>
    <mergeCell ref="B16:D16"/>
    <mergeCell ref="B13:C13"/>
    <mergeCell ref="E13:G13"/>
    <mergeCell ref="B14:C14"/>
    <mergeCell ref="H18:J18"/>
    <mergeCell ref="E16:G16"/>
    <mergeCell ref="V4:V6"/>
    <mergeCell ref="V9:V11"/>
    <mergeCell ref="H10:J10"/>
    <mergeCell ref="V13:V15"/>
    <mergeCell ref="H5:J5"/>
    <mergeCell ref="E17:G17"/>
    <mergeCell ref="K15:M15"/>
    <mergeCell ref="N7:P7"/>
    <mergeCell ref="V33:V35"/>
    <mergeCell ref="V21:V23"/>
    <mergeCell ref="V25:V27"/>
    <mergeCell ref="V29:V31"/>
    <mergeCell ref="K35:M35"/>
    <mergeCell ref="K31:M31"/>
    <mergeCell ref="K28:M28"/>
    <mergeCell ref="K27:M27"/>
    <mergeCell ref="K24:M24"/>
    <mergeCell ref="B39:C39"/>
    <mergeCell ref="K39:M39"/>
    <mergeCell ref="K32:M32"/>
    <mergeCell ref="V17:V19"/>
    <mergeCell ref="B41:C41"/>
    <mergeCell ref="K19:M19"/>
    <mergeCell ref="K36:M36"/>
    <mergeCell ref="B26:C26"/>
    <mergeCell ref="H20:J20"/>
    <mergeCell ref="B28:D28"/>
    <mergeCell ref="B31:C31"/>
    <mergeCell ref="V41:V43"/>
    <mergeCell ref="K43:M43"/>
    <mergeCell ref="B42:C42"/>
    <mergeCell ref="B37:C37"/>
    <mergeCell ref="B40:D40"/>
    <mergeCell ref="E32:G32"/>
    <mergeCell ref="V37:V39"/>
    <mergeCell ref="B38:C38"/>
    <mergeCell ref="H38:J38"/>
    <mergeCell ref="K48:M48"/>
    <mergeCell ref="K40:M40"/>
    <mergeCell ref="B43:C43"/>
    <mergeCell ref="V45:V47"/>
    <mergeCell ref="H46:J46"/>
    <mergeCell ref="K47:M47"/>
    <mergeCell ref="B46:C46"/>
    <mergeCell ref="B47:C47"/>
    <mergeCell ref="E40:G40"/>
    <mergeCell ref="E41:G41"/>
    <mergeCell ref="E49:G49"/>
    <mergeCell ref="E45:G45"/>
    <mergeCell ref="E48:G48"/>
    <mergeCell ref="H48:J48"/>
    <mergeCell ref="B44:D44"/>
    <mergeCell ref="V49:V51"/>
    <mergeCell ref="B50:C50"/>
    <mergeCell ref="H50:J50"/>
    <mergeCell ref="B51:C51"/>
    <mergeCell ref="K51:M51"/>
    <mergeCell ref="B54:C54"/>
    <mergeCell ref="H54:J54"/>
    <mergeCell ref="B55:C55"/>
    <mergeCell ref="K55:M55"/>
    <mergeCell ref="B52:D52"/>
    <mergeCell ref="E52:G52"/>
    <mergeCell ref="H52:J52"/>
    <mergeCell ref="K52:M52"/>
    <mergeCell ref="B60:D60"/>
    <mergeCell ref="E60:G60"/>
    <mergeCell ref="H60:J60"/>
    <mergeCell ref="K60:M60"/>
    <mergeCell ref="B53:C53"/>
    <mergeCell ref="E53:G53"/>
    <mergeCell ref="B56:D56"/>
    <mergeCell ref="E56:G56"/>
    <mergeCell ref="H56:J56"/>
    <mergeCell ref="K56:M56"/>
    <mergeCell ref="B61:C61"/>
    <mergeCell ref="E61:G61"/>
    <mergeCell ref="V61:V63"/>
    <mergeCell ref="B62:C62"/>
    <mergeCell ref="H62:J62"/>
    <mergeCell ref="B63:C63"/>
    <mergeCell ref="K63:M63"/>
    <mergeCell ref="AA32:AA33"/>
    <mergeCell ref="B57:C57"/>
    <mergeCell ref="E57:G57"/>
    <mergeCell ref="V57:V59"/>
    <mergeCell ref="B58:C58"/>
    <mergeCell ref="H58:J58"/>
    <mergeCell ref="B59:C59"/>
    <mergeCell ref="K59:M59"/>
    <mergeCell ref="B49:C49"/>
    <mergeCell ref="V53:V55"/>
  </mergeCells>
  <printOptions horizontalCentered="1"/>
  <pageMargins left="0.37" right="0.33" top="0.4330708661417323" bottom="0.4330708661417323" header="0.31496062992125984" footer="0.2362204724409449"/>
  <pageSetup fitToHeight="1" fitToWidth="1" orientation="portrait" paperSize="9" scale="48" r:id="rId1"/>
  <headerFooter alignWithMargins="0">
    <oddFooter>&amp;RTJFL：７B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3"/>
  <sheetViews>
    <sheetView tabSelected="1" zoomScalePageLayoutView="0" workbookViewId="0" topLeftCell="A1">
      <pane ySplit="4" topLeftCell="A39" activePane="bottomLeft" state="frozen"/>
      <selection pane="topLeft" activeCell="A1" sqref="A1"/>
      <selection pane="bottomLeft" activeCell="N50" sqref="N50"/>
    </sheetView>
  </sheetViews>
  <sheetFormatPr defaultColWidth="9.00390625" defaultRowHeight="18" customHeight="1"/>
  <cols>
    <col min="1" max="1" width="4.875" style="0" bestFit="1" customWidth="1"/>
    <col min="2" max="2" width="8.25390625" style="0" customWidth="1"/>
    <col min="3" max="3" width="5.00390625" style="7" customWidth="1"/>
    <col min="4" max="4" width="18.875" style="2" customWidth="1"/>
    <col min="5" max="6" width="3.875" style="3" customWidth="1"/>
    <col min="7" max="9" width="3.875" style="4" customWidth="1"/>
    <col min="10" max="10" width="18.625" style="2" customWidth="1"/>
    <col min="11" max="11" width="5.125" style="1" bestFit="1" customWidth="1"/>
    <col min="12" max="12" width="4.875" style="0" bestFit="1" customWidth="1"/>
    <col min="13" max="13" width="5.00390625" style="7" customWidth="1"/>
    <col min="14" max="14" width="18.625" style="2" customWidth="1"/>
    <col min="15" max="16" width="3.625" style="3" customWidth="1"/>
    <col min="17" max="19" width="3.625" style="4" customWidth="1"/>
    <col min="20" max="20" width="18.625" style="2" customWidth="1"/>
    <col min="21" max="21" width="5.125" style="0" bestFit="1" customWidth="1"/>
    <col min="22" max="22" width="5.375" style="0" customWidth="1"/>
    <col min="23" max="23" width="10.125" style="5" customWidth="1"/>
  </cols>
  <sheetData>
    <row r="1" ht="10.5" customHeight="1" thickBot="1"/>
    <row r="2" spans="1:21" ht="33" customHeight="1" thickBot="1">
      <c r="A2" s="204" t="str">
        <f>'予選リーグ'!B1</f>
        <v>第10回　第７ブロック2年生大会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</row>
    <row r="3" spans="1:21" ht="24.75" customHeight="1" thickBot="1">
      <c r="A3" s="210">
        <v>42380</v>
      </c>
      <c r="B3" s="211"/>
      <c r="C3" s="212"/>
      <c r="D3" s="221" t="s">
        <v>206</v>
      </c>
      <c r="E3" s="222"/>
      <c r="F3" s="222"/>
      <c r="G3" s="222"/>
      <c r="H3" s="222"/>
      <c r="I3" s="222"/>
      <c r="J3" s="222"/>
      <c r="K3" s="42"/>
      <c r="L3" s="42"/>
      <c r="M3" s="42"/>
      <c r="N3" s="230" t="str">
        <f>'予選リーグ'!E2</f>
        <v>４７チーム参加：各組上位1チーム決勝トーナメントへ</v>
      </c>
      <c r="O3" s="230"/>
      <c r="P3" s="230"/>
      <c r="Q3" s="230"/>
      <c r="R3" s="230"/>
      <c r="S3" s="230"/>
      <c r="T3" s="230"/>
      <c r="U3" s="230"/>
    </row>
    <row r="4" spans="1:21" ht="27.75" customHeight="1" thickBot="1">
      <c r="A4" s="213"/>
      <c r="B4" s="214"/>
      <c r="C4" s="215"/>
      <c r="D4" s="207" t="s">
        <v>246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</row>
    <row r="5" spans="1:26" s="6" customFormat="1" ht="29.25" customHeight="1" thickBot="1">
      <c r="A5" s="216">
        <v>39802</v>
      </c>
      <c r="B5" s="217"/>
      <c r="C5" s="218" t="s">
        <v>15</v>
      </c>
      <c r="D5" s="219"/>
      <c r="E5" s="219"/>
      <c r="F5" s="219"/>
      <c r="G5" s="219"/>
      <c r="H5" s="219"/>
      <c r="I5" s="219"/>
      <c r="J5" s="220"/>
      <c r="K5" s="96" t="s">
        <v>144</v>
      </c>
      <c r="L5" s="22"/>
      <c r="M5" s="218" t="s">
        <v>143</v>
      </c>
      <c r="N5" s="219"/>
      <c r="O5" s="219"/>
      <c r="P5" s="219"/>
      <c r="Q5" s="219"/>
      <c r="R5" s="219"/>
      <c r="S5" s="219"/>
      <c r="T5" s="220"/>
      <c r="U5" s="96" t="s">
        <v>144</v>
      </c>
      <c r="W5" s="19"/>
      <c r="X5" s="19"/>
      <c r="Y5" s="19"/>
      <c r="Z5" s="19"/>
    </row>
    <row r="6" spans="1:21" ht="18" customHeight="1">
      <c r="A6" s="13">
        <v>1</v>
      </c>
      <c r="B6" s="27">
        <v>0.375</v>
      </c>
      <c r="C6" s="100" t="s">
        <v>91</v>
      </c>
      <c r="D6" s="44" t="s">
        <v>184</v>
      </c>
      <c r="E6" s="39"/>
      <c r="F6" s="29">
        <v>7</v>
      </c>
      <c r="G6" s="16" t="s">
        <v>188</v>
      </c>
      <c r="H6" s="29">
        <v>0</v>
      </c>
      <c r="I6" s="41"/>
      <c r="J6" s="17" t="s">
        <v>59</v>
      </c>
      <c r="K6" s="21" t="s">
        <v>92</v>
      </c>
      <c r="L6" s="13">
        <v>1</v>
      </c>
      <c r="M6" s="100" t="s">
        <v>32</v>
      </c>
      <c r="N6" s="49" t="s">
        <v>48</v>
      </c>
      <c r="O6" s="50"/>
      <c r="P6" s="51">
        <v>1</v>
      </c>
      <c r="Q6" s="52" t="s">
        <v>187</v>
      </c>
      <c r="R6" s="51">
        <v>0</v>
      </c>
      <c r="S6" s="53"/>
      <c r="T6" s="54" t="s">
        <v>49</v>
      </c>
      <c r="U6" s="55" t="s">
        <v>202</v>
      </c>
    </row>
    <row r="7" spans="1:21" ht="18" customHeight="1">
      <c r="A7" s="9">
        <v>2</v>
      </c>
      <c r="B7" s="43">
        <v>0.3923611111111111</v>
      </c>
      <c r="C7" s="101" t="s">
        <v>92</v>
      </c>
      <c r="D7" s="14" t="s">
        <v>34</v>
      </c>
      <c r="E7" s="40"/>
      <c r="F7" s="30">
        <v>4</v>
      </c>
      <c r="G7" s="10" t="s">
        <v>187</v>
      </c>
      <c r="H7" s="30">
        <v>0</v>
      </c>
      <c r="I7" s="31"/>
      <c r="J7" s="15" t="s">
        <v>68</v>
      </c>
      <c r="K7" s="20" t="s">
        <v>91</v>
      </c>
      <c r="L7" s="9">
        <v>2</v>
      </c>
      <c r="M7" s="101" t="s">
        <v>106</v>
      </c>
      <c r="N7" s="14" t="s">
        <v>191</v>
      </c>
      <c r="O7" s="40"/>
      <c r="P7" s="30">
        <v>2</v>
      </c>
      <c r="Q7" s="10" t="s">
        <v>187</v>
      </c>
      <c r="R7" s="30">
        <v>0</v>
      </c>
      <c r="S7" s="31"/>
      <c r="T7" s="15" t="s">
        <v>56</v>
      </c>
      <c r="U7" s="20" t="s">
        <v>153</v>
      </c>
    </row>
    <row r="8" spans="1:21" ht="18" customHeight="1">
      <c r="A8" s="8">
        <v>3</v>
      </c>
      <c r="B8" s="28">
        <v>0.40972222222222227</v>
      </c>
      <c r="C8" s="102" t="s">
        <v>93</v>
      </c>
      <c r="D8" s="14" t="s">
        <v>184</v>
      </c>
      <c r="E8" s="40"/>
      <c r="F8" s="30">
        <v>1</v>
      </c>
      <c r="G8" s="10" t="s">
        <v>187</v>
      </c>
      <c r="H8" s="30">
        <v>1</v>
      </c>
      <c r="I8" s="31"/>
      <c r="J8" s="15" t="s">
        <v>185</v>
      </c>
      <c r="K8" s="20" t="s">
        <v>94</v>
      </c>
      <c r="L8" s="8">
        <v>3</v>
      </c>
      <c r="M8" s="101" t="s">
        <v>107</v>
      </c>
      <c r="N8" s="14" t="s">
        <v>83</v>
      </c>
      <c r="O8" s="40"/>
      <c r="P8" s="30">
        <v>2</v>
      </c>
      <c r="Q8" s="10" t="s">
        <v>187</v>
      </c>
      <c r="R8" s="30">
        <v>0</v>
      </c>
      <c r="S8" s="31"/>
      <c r="T8" s="15" t="s">
        <v>82</v>
      </c>
      <c r="U8" s="20" t="s">
        <v>203</v>
      </c>
    </row>
    <row r="9" spans="1:21" ht="18" customHeight="1">
      <c r="A9" s="9">
        <v>4</v>
      </c>
      <c r="B9" s="43">
        <v>0.4270833333333333</v>
      </c>
      <c r="C9" s="101" t="s">
        <v>94</v>
      </c>
      <c r="D9" s="14" t="s">
        <v>186</v>
      </c>
      <c r="E9" s="40"/>
      <c r="F9" s="30">
        <v>3</v>
      </c>
      <c r="G9" s="10" t="s">
        <v>187</v>
      </c>
      <c r="H9" s="30">
        <v>1</v>
      </c>
      <c r="I9" s="31"/>
      <c r="J9" s="15" t="s">
        <v>34</v>
      </c>
      <c r="K9" s="20" t="s">
        <v>93</v>
      </c>
      <c r="L9" s="9">
        <v>4</v>
      </c>
      <c r="M9" s="101" t="s">
        <v>108</v>
      </c>
      <c r="N9" s="14" t="s">
        <v>48</v>
      </c>
      <c r="O9" s="40"/>
      <c r="P9" s="30">
        <v>0</v>
      </c>
      <c r="Q9" s="10" t="s">
        <v>187</v>
      </c>
      <c r="R9" s="30">
        <v>5</v>
      </c>
      <c r="S9" s="31"/>
      <c r="T9" s="15" t="s">
        <v>50</v>
      </c>
      <c r="U9" s="20" t="s">
        <v>204</v>
      </c>
    </row>
    <row r="10" spans="1:21" ht="18" customHeight="1">
      <c r="A10" s="8">
        <v>5</v>
      </c>
      <c r="B10" s="28">
        <v>0.4444444444444444</v>
      </c>
      <c r="C10" s="102" t="s">
        <v>95</v>
      </c>
      <c r="D10" s="14" t="s">
        <v>185</v>
      </c>
      <c r="E10" s="40"/>
      <c r="F10" s="30">
        <v>1</v>
      </c>
      <c r="G10" s="10" t="s">
        <v>187</v>
      </c>
      <c r="H10" s="30">
        <v>0</v>
      </c>
      <c r="I10" s="31"/>
      <c r="J10" s="15" t="s">
        <v>59</v>
      </c>
      <c r="K10" s="20" t="s">
        <v>96</v>
      </c>
      <c r="L10" s="8">
        <v>5</v>
      </c>
      <c r="M10" s="101" t="s">
        <v>109</v>
      </c>
      <c r="N10" s="14" t="s">
        <v>191</v>
      </c>
      <c r="O10" s="40"/>
      <c r="P10" s="30">
        <v>0</v>
      </c>
      <c r="Q10" s="10" t="s">
        <v>187</v>
      </c>
      <c r="R10" s="30">
        <v>2</v>
      </c>
      <c r="S10" s="31"/>
      <c r="T10" s="15" t="s">
        <v>192</v>
      </c>
      <c r="U10" s="20" t="s">
        <v>205</v>
      </c>
    </row>
    <row r="11" spans="1:21" ht="18" customHeight="1">
      <c r="A11" s="9">
        <v>6</v>
      </c>
      <c r="B11" s="43">
        <v>0.4618055555555556</v>
      </c>
      <c r="C11" s="101" t="s">
        <v>96</v>
      </c>
      <c r="D11" s="14" t="s">
        <v>186</v>
      </c>
      <c r="E11" s="40"/>
      <c r="F11" s="30">
        <v>10</v>
      </c>
      <c r="G11" s="10" t="s">
        <v>187</v>
      </c>
      <c r="H11" s="30">
        <v>0</v>
      </c>
      <c r="I11" s="31"/>
      <c r="J11" s="15" t="s">
        <v>68</v>
      </c>
      <c r="K11" s="20" t="s">
        <v>95</v>
      </c>
      <c r="L11" s="9">
        <v>6</v>
      </c>
      <c r="M11" s="101" t="s">
        <v>110</v>
      </c>
      <c r="N11" s="14" t="s">
        <v>81</v>
      </c>
      <c r="O11" s="40"/>
      <c r="P11" s="30">
        <v>3</v>
      </c>
      <c r="Q11" s="10" t="s">
        <v>187</v>
      </c>
      <c r="R11" s="30">
        <v>0</v>
      </c>
      <c r="S11" s="31"/>
      <c r="T11" s="15" t="s">
        <v>83</v>
      </c>
      <c r="U11" s="20" t="s">
        <v>154</v>
      </c>
    </row>
    <row r="12" spans="1:21" ht="18" customHeight="1">
      <c r="A12" s="8">
        <v>7</v>
      </c>
      <c r="B12" s="28">
        <v>0.4791666666666667</v>
      </c>
      <c r="C12" s="101" t="s">
        <v>97</v>
      </c>
      <c r="D12" s="14" t="s">
        <v>51</v>
      </c>
      <c r="E12" s="40"/>
      <c r="F12" s="30">
        <v>0</v>
      </c>
      <c r="G12" s="10" t="s">
        <v>187</v>
      </c>
      <c r="H12" s="30">
        <v>9</v>
      </c>
      <c r="I12" s="31"/>
      <c r="J12" s="15" t="s">
        <v>55</v>
      </c>
      <c r="K12" s="20" t="s">
        <v>145</v>
      </c>
      <c r="L12" s="8">
        <v>7</v>
      </c>
      <c r="M12" s="101" t="s">
        <v>111</v>
      </c>
      <c r="N12" s="14" t="s">
        <v>49</v>
      </c>
      <c r="O12" s="40"/>
      <c r="P12" s="30">
        <v>0</v>
      </c>
      <c r="Q12" s="10" t="s">
        <v>187</v>
      </c>
      <c r="R12" s="30">
        <v>4</v>
      </c>
      <c r="S12" s="31"/>
      <c r="T12" s="15" t="s">
        <v>50</v>
      </c>
      <c r="U12" s="20" t="s">
        <v>155</v>
      </c>
    </row>
    <row r="13" spans="1:21" s="19" customFormat="1" ht="18" customHeight="1">
      <c r="A13" s="9">
        <v>8</v>
      </c>
      <c r="B13" s="43">
        <v>0.49652777777777773</v>
      </c>
      <c r="C13" s="101" t="s">
        <v>98</v>
      </c>
      <c r="D13" s="14" t="s">
        <v>189</v>
      </c>
      <c r="E13" s="40"/>
      <c r="F13" s="30">
        <v>0</v>
      </c>
      <c r="G13" s="10" t="s">
        <v>187</v>
      </c>
      <c r="H13" s="30">
        <v>11</v>
      </c>
      <c r="I13" s="31"/>
      <c r="J13" s="15" t="s">
        <v>190</v>
      </c>
      <c r="K13" s="20" t="s">
        <v>33</v>
      </c>
      <c r="L13" s="9">
        <v>8</v>
      </c>
      <c r="M13" s="101" t="s">
        <v>112</v>
      </c>
      <c r="N13" s="14" t="s">
        <v>192</v>
      </c>
      <c r="O13" s="40"/>
      <c r="P13" s="30">
        <v>4</v>
      </c>
      <c r="Q13" s="10" t="s">
        <v>187</v>
      </c>
      <c r="R13" s="30">
        <v>0</v>
      </c>
      <c r="S13" s="31"/>
      <c r="T13" s="15" t="s">
        <v>56</v>
      </c>
      <c r="U13" s="20" t="s">
        <v>156</v>
      </c>
    </row>
    <row r="14" spans="1:21" s="19" customFormat="1" ht="18" customHeight="1">
      <c r="A14" s="8">
        <v>9</v>
      </c>
      <c r="B14" s="28">
        <v>0.513888888888889</v>
      </c>
      <c r="C14" s="103" t="s">
        <v>99</v>
      </c>
      <c r="D14" s="14" t="s">
        <v>78</v>
      </c>
      <c r="E14" s="40"/>
      <c r="F14" s="30">
        <v>1</v>
      </c>
      <c r="G14" s="10" t="s">
        <v>187</v>
      </c>
      <c r="H14" s="30">
        <v>0</v>
      </c>
      <c r="I14" s="31"/>
      <c r="J14" s="15" t="s">
        <v>79</v>
      </c>
      <c r="K14" s="20" t="s">
        <v>146</v>
      </c>
      <c r="L14" s="8">
        <v>9</v>
      </c>
      <c r="M14" s="101" t="s">
        <v>113</v>
      </c>
      <c r="N14" s="14" t="s">
        <v>81</v>
      </c>
      <c r="O14" s="40"/>
      <c r="P14" s="30">
        <v>5</v>
      </c>
      <c r="Q14" s="10" t="s">
        <v>187</v>
      </c>
      <c r="R14" s="30">
        <v>0</v>
      </c>
      <c r="S14" s="31"/>
      <c r="T14" s="15" t="s">
        <v>82</v>
      </c>
      <c r="U14" s="20" t="s">
        <v>157</v>
      </c>
    </row>
    <row r="15" spans="1:21" s="19" customFormat="1" ht="18" customHeight="1">
      <c r="A15" s="9">
        <v>10</v>
      </c>
      <c r="B15" s="43">
        <v>0.53125</v>
      </c>
      <c r="C15" s="103" t="s">
        <v>100</v>
      </c>
      <c r="D15" s="14" t="s">
        <v>51</v>
      </c>
      <c r="E15" s="40"/>
      <c r="F15" s="30">
        <v>0</v>
      </c>
      <c r="G15" s="10" t="s">
        <v>187</v>
      </c>
      <c r="H15" s="30">
        <v>2</v>
      </c>
      <c r="I15" s="31"/>
      <c r="J15" s="15" t="s">
        <v>57</v>
      </c>
      <c r="K15" s="20" t="s">
        <v>147</v>
      </c>
      <c r="L15" s="9">
        <v>10</v>
      </c>
      <c r="M15" s="101"/>
      <c r="N15" s="14"/>
      <c r="O15" s="229"/>
      <c r="P15" s="229"/>
      <c r="Q15" s="229"/>
      <c r="R15" s="229"/>
      <c r="S15" s="229"/>
      <c r="T15" s="15"/>
      <c r="U15" s="20"/>
    </row>
    <row r="16" spans="1:21" s="19" customFormat="1" ht="18" customHeight="1">
      <c r="A16" s="8">
        <v>11</v>
      </c>
      <c r="B16" s="28">
        <v>0.548611111111111</v>
      </c>
      <c r="C16" s="103" t="s">
        <v>101</v>
      </c>
      <c r="D16" s="14" t="s">
        <v>190</v>
      </c>
      <c r="E16" s="40"/>
      <c r="F16" s="30">
        <v>18</v>
      </c>
      <c r="G16" s="10" t="s">
        <v>187</v>
      </c>
      <c r="H16" s="30">
        <v>0</v>
      </c>
      <c r="I16" s="31"/>
      <c r="J16" s="15" t="s">
        <v>62</v>
      </c>
      <c r="K16" s="20" t="s">
        <v>148</v>
      </c>
      <c r="L16" s="8">
        <v>11</v>
      </c>
      <c r="M16" s="223" t="s">
        <v>158</v>
      </c>
      <c r="N16" s="224"/>
      <c r="O16" s="224"/>
      <c r="P16" s="224"/>
      <c r="Q16" s="224"/>
      <c r="R16" s="224"/>
      <c r="S16" s="224"/>
      <c r="T16" s="224"/>
      <c r="U16" s="225"/>
    </row>
    <row r="17" spans="1:21" s="19" customFormat="1" ht="18" customHeight="1">
      <c r="A17" s="9">
        <v>12</v>
      </c>
      <c r="B17" s="59">
        <v>0.5659722222222222</v>
      </c>
      <c r="C17" s="101" t="s">
        <v>102</v>
      </c>
      <c r="D17" s="14" t="s">
        <v>78</v>
      </c>
      <c r="E17" s="40"/>
      <c r="F17" s="30">
        <v>0</v>
      </c>
      <c r="G17" s="10" t="s">
        <v>187</v>
      </c>
      <c r="H17" s="30">
        <v>1</v>
      </c>
      <c r="I17" s="31"/>
      <c r="J17" s="15" t="s">
        <v>80</v>
      </c>
      <c r="K17" s="20" t="s">
        <v>149</v>
      </c>
      <c r="L17" s="9">
        <v>12</v>
      </c>
      <c r="M17" s="198"/>
      <c r="N17" s="199"/>
      <c r="O17" s="199"/>
      <c r="P17" s="199"/>
      <c r="Q17" s="199"/>
      <c r="R17" s="199"/>
      <c r="S17" s="199"/>
      <c r="T17" s="199"/>
      <c r="U17" s="200"/>
    </row>
    <row r="18" spans="1:21" s="19" customFormat="1" ht="18" customHeight="1">
      <c r="A18" s="47">
        <v>13</v>
      </c>
      <c r="B18" s="48">
        <v>0.5833333333333334</v>
      </c>
      <c r="C18" s="102" t="s">
        <v>103</v>
      </c>
      <c r="D18" s="49" t="s">
        <v>55</v>
      </c>
      <c r="E18" s="50"/>
      <c r="F18" s="51">
        <v>2</v>
      </c>
      <c r="G18" s="52" t="s">
        <v>187</v>
      </c>
      <c r="H18" s="51">
        <v>1</v>
      </c>
      <c r="I18" s="53"/>
      <c r="J18" s="54" t="s">
        <v>57</v>
      </c>
      <c r="K18" s="55" t="s">
        <v>150</v>
      </c>
      <c r="L18" s="47">
        <v>13</v>
      </c>
      <c r="M18" s="198"/>
      <c r="N18" s="199"/>
      <c r="O18" s="199"/>
      <c r="P18" s="199"/>
      <c r="Q18" s="199"/>
      <c r="R18" s="199"/>
      <c r="S18" s="199"/>
      <c r="T18" s="199"/>
      <c r="U18" s="200"/>
    </row>
    <row r="19" spans="1:21" s="19" customFormat="1" ht="18" customHeight="1">
      <c r="A19" s="78">
        <v>14</v>
      </c>
      <c r="B19" s="79">
        <v>0.6006944444444444</v>
      </c>
      <c r="C19" s="104" t="s">
        <v>104</v>
      </c>
      <c r="D19" s="80" t="s">
        <v>189</v>
      </c>
      <c r="E19" s="81"/>
      <c r="F19" s="82">
        <v>4</v>
      </c>
      <c r="G19" s="83" t="s">
        <v>187</v>
      </c>
      <c r="H19" s="82">
        <v>0</v>
      </c>
      <c r="I19" s="84"/>
      <c r="J19" s="85" t="s">
        <v>62</v>
      </c>
      <c r="K19" s="86" t="s">
        <v>151</v>
      </c>
      <c r="L19" s="78">
        <v>14</v>
      </c>
      <c r="M19" s="198"/>
      <c r="N19" s="199"/>
      <c r="O19" s="199"/>
      <c r="P19" s="199"/>
      <c r="Q19" s="199"/>
      <c r="R19" s="199"/>
      <c r="S19" s="199"/>
      <c r="T19" s="199"/>
      <c r="U19" s="200"/>
    </row>
    <row r="20" spans="1:21" s="19" customFormat="1" ht="18" customHeight="1">
      <c r="A20" s="9">
        <v>15</v>
      </c>
      <c r="B20" s="59">
        <v>0.6180555555555556</v>
      </c>
      <c r="C20" s="101" t="s">
        <v>105</v>
      </c>
      <c r="D20" s="14" t="s">
        <v>79</v>
      </c>
      <c r="E20" s="40"/>
      <c r="F20" s="30">
        <v>0</v>
      </c>
      <c r="G20" s="10" t="s">
        <v>187</v>
      </c>
      <c r="H20" s="30">
        <v>5</v>
      </c>
      <c r="I20" s="31"/>
      <c r="J20" s="15" t="s">
        <v>80</v>
      </c>
      <c r="K20" s="20" t="s">
        <v>152</v>
      </c>
      <c r="L20" s="9">
        <v>15</v>
      </c>
      <c r="M20" s="198"/>
      <c r="N20" s="199"/>
      <c r="O20" s="199"/>
      <c r="P20" s="199"/>
      <c r="Q20" s="199"/>
      <c r="R20" s="199"/>
      <c r="S20" s="199"/>
      <c r="T20" s="199"/>
      <c r="U20" s="200"/>
    </row>
    <row r="21" spans="1:21" s="19" customFormat="1" ht="18" customHeight="1" thickBot="1">
      <c r="A21" s="87">
        <v>16</v>
      </c>
      <c r="B21" s="88">
        <v>0.6354166666666666</v>
      </c>
      <c r="C21" s="105"/>
      <c r="D21" s="89"/>
      <c r="E21" s="90"/>
      <c r="F21" s="91"/>
      <c r="G21" s="92"/>
      <c r="H21" s="91"/>
      <c r="I21" s="93"/>
      <c r="J21" s="94"/>
      <c r="K21" s="95"/>
      <c r="L21" s="87">
        <v>16</v>
      </c>
      <c r="M21" s="226"/>
      <c r="N21" s="227"/>
      <c r="O21" s="227"/>
      <c r="P21" s="227"/>
      <c r="Q21" s="227"/>
      <c r="R21" s="227"/>
      <c r="S21" s="227"/>
      <c r="T21" s="227"/>
      <c r="U21" s="228"/>
    </row>
    <row r="22" spans="1:21" ht="18" customHeight="1" thickBot="1">
      <c r="A22" s="24"/>
      <c r="B22" s="24"/>
      <c r="C22" s="25"/>
      <c r="J22" s="4"/>
      <c r="K22" s="4"/>
      <c r="L22" s="4"/>
      <c r="M22" s="4"/>
      <c r="N22" s="4"/>
      <c r="O22" s="26"/>
      <c r="P22" s="26"/>
      <c r="Q22" s="26"/>
      <c r="R22" s="26"/>
      <c r="S22" s="26"/>
      <c r="T22" s="24"/>
      <c r="U22" s="24"/>
    </row>
    <row r="23" spans="1:26" s="6" customFormat="1" ht="29.25" customHeight="1" thickBot="1">
      <c r="A23" s="216">
        <v>39805</v>
      </c>
      <c r="B23" s="217"/>
      <c r="C23" s="218" t="s">
        <v>15</v>
      </c>
      <c r="D23" s="219"/>
      <c r="E23" s="219"/>
      <c r="F23" s="219"/>
      <c r="G23" s="219"/>
      <c r="H23" s="219"/>
      <c r="I23" s="219"/>
      <c r="J23" s="220"/>
      <c r="K23" s="96" t="s">
        <v>144</v>
      </c>
      <c r="L23" s="22"/>
      <c r="M23" s="218" t="s">
        <v>143</v>
      </c>
      <c r="N23" s="219"/>
      <c r="O23" s="219"/>
      <c r="P23" s="219"/>
      <c r="Q23" s="219"/>
      <c r="R23" s="219"/>
      <c r="S23" s="219"/>
      <c r="T23" s="220"/>
      <c r="U23" s="96" t="s">
        <v>144</v>
      </c>
      <c r="W23" s="19"/>
      <c r="X23" s="19"/>
      <c r="Y23" s="19"/>
      <c r="Z23" s="19"/>
    </row>
    <row r="24" spans="1:21" ht="18" customHeight="1">
      <c r="A24" s="13">
        <v>1</v>
      </c>
      <c r="B24" s="27">
        <v>0.375</v>
      </c>
      <c r="C24" s="100" t="s">
        <v>114</v>
      </c>
      <c r="D24" s="44" t="s">
        <v>45</v>
      </c>
      <c r="E24" s="39"/>
      <c r="F24" s="29">
        <v>1</v>
      </c>
      <c r="G24" s="16" t="s">
        <v>187</v>
      </c>
      <c r="H24" s="29">
        <v>1</v>
      </c>
      <c r="I24" s="41"/>
      <c r="J24" s="17" t="s">
        <v>52</v>
      </c>
      <c r="K24" s="21" t="s">
        <v>159</v>
      </c>
      <c r="L24" s="13">
        <v>1</v>
      </c>
      <c r="M24" s="100" t="s">
        <v>129</v>
      </c>
      <c r="N24" s="44" t="s">
        <v>193</v>
      </c>
      <c r="O24" s="39"/>
      <c r="P24" s="29">
        <v>1</v>
      </c>
      <c r="Q24" s="16" t="s">
        <v>187</v>
      </c>
      <c r="R24" s="29">
        <v>1</v>
      </c>
      <c r="S24" s="41"/>
      <c r="T24" s="17" t="s">
        <v>46</v>
      </c>
      <c r="U24" s="21" t="s">
        <v>168</v>
      </c>
    </row>
    <row r="25" spans="1:21" ht="18" customHeight="1">
      <c r="A25" s="9">
        <v>2</v>
      </c>
      <c r="B25" s="43">
        <v>0.3923611111111111</v>
      </c>
      <c r="C25" s="101" t="s">
        <v>118</v>
      </c>
      <c r="D25" s="14" t="s">
        <v>87</v>
      </c>
      <c r="E25" s="40"/>
      <c r="F25" s="30">
        <v>1</v>
      </c>
      <c r="G25" s="10" t="s">
        <v>187</v>
      </c>
      <c r="H25" s="30">
        <v>3</v>
      </c>
      <c r="I25" s="31"/>
      <c r="J25" s="15" t="s">
        <v>194</v>
      </c>
      <c r="K25" s="20" t="s">
        <v>160</v>
      </c>
      <c r="L25" s="9">
        <v>2</v>
      </c>
      <c r="M25" s="101" t="s">
        <v>130</v>
      </c>
      <c r="N25" s="14" t="s">
        <v>89</v>
      </c>
      <c r="O25" s="40"/>
      <c r="P25" s="30">
        <v>1</v>
      </c>
      <c r="Q25" s="10" t="s">
        <v>187</v>
      </c>
      <c r="R25" s="30">
        <v>4</v>
      </c>
      <c r="S25" s="31"/>
      <c r="T25" s="15" t="s">
        <v>196</v>
      </c>
      <c r="U25" s="20" t="s">
        <v>169</v>
      </c>
    </row>
    <row r="26" spans="1:21" ht="18" customHeight="1">
      <c r="A26" s="8">
        <v>3</v>
      </c>
      <c r="B26" s="28">
        <v>0.40972222222222227</v>
      </c>
      <c r="C26" s="102" t="s">
        <v>115</v>
      </c>
      <c r="D26" s="14" t="s">
        <v>63</v>
      </c>
      <c r="E26" s="40"/>
      <c r="F26" s="30">
        <v>1</v>
      </c>
      <c r="G26" s="10" t="s">
        <v>187</v>
      </c>
      <c r="H26" s="30">
        <v>6</v>
      </c>
      <c r="I26" s="31"/>
      <c r="J26" s="15" t="s">
        <v>195</v>
      </c>
      <c r="K26" s="20" t="s">
        <v>161</v>
      </c>
      <c r="L26" s="8">
        <v>3</v>
      </c>
      <c r="M26" s="101" t="s">
        <v>131</v>
      </c>
      <c r="N26" s="14"/>
      <c r="O26" s="40"/>
      <c r="P26" s="30"/>
      <c r="Q26" s="10"/>
      <c r="R26" s="30"/>
      <c r="S26" s="31"/>
      <c r="T26" s="15"/>
      <c r="U26" s="20"/>
    </row>
    <row r="27" spans="1:21" ht="18" customHeight="1">
      <c r="A27" s="9">
        <v>4</v>
      </c>
      <c r="B27" s="43">
        <v>0.4270833333333333</v>
      </c>
      <c r="C27" s="101" t="s">
        <v>116</v>
      </c>
      <c r="D27" s="14" t="s">
        <v>45</v>
      </c>
      <c r="E27" s="40"/>
      <c r="F27" s="30">
        <v>4</v>
      </c>
      <c r="G27" s="10" t="s">
        <v>187</v>
      </c>
      <c r="H27" s="30">
        <v>1</v>
      </c>
      <c r="I27" s="31"/>
      <c r="J27" s="15" t="s">
        <v>193</v>
      </c>
      <c r="K27" s="20" t="s">
        <v>164</v>
      </c>
      <c r="L27" s="9">
        <v>4</v>
      </c>
      <c r="M27" s="101" t="s">
        <v>132</v>
      </c>
      <c r="N27" s="14" t="s">
        <v>52</v>
      </c>
      <c r="O27" s="40"/>
      <c r="P27" s="30">
        <v>4</v>
      </c>
      <c r="Q27" s="10" t="s">
        <v>187</v>
      </c>
      <c r="R27" s="30">
        <v>0</v>
      </c>
      <c r="S27" s="31"/>
      <c r="T27" s="15" t="s">
        <v>46</v>
      </c>
      <c r="U27" s="20" t="s">
        <v>170</v>
      </c>
    </row>
    <row r="28" spans="1:21" ht="18" customHeight="1">
      <c r="A28" s="8">
        <v>5</v>
      </c>
      <c r="B28" s="28">
        <v>0.4444444444444444</v>
      </c>
      <c r="C28" s="102" t="s">
        <v>119</v>
      </c>
      <c r="D28" s="14" t="s">
        <v>87</v>
      </c>
      <c r="E28" s="40"/>
      <c r="F28" s="30">
        <v>0</v>
      </c>
      <c r="G28" s="10" t="s">
        <v>187</v>
      </c>
      <c r="H28" s="30">
        <v>5</v>
      </c>
      <c r="I28" s="31"/>
      <c r="J28" s="15" t="s">
        <v>89</v>
      </c>
      <c r="K28" s="20" t="s">
        <v>162</v>
      </c>
      <c r="L28" s="8">
        <v>5</v>
      </c>
      <c r="M28" s="101" t="s">
        <v>133</v>
      </c>
      <c r="N28" s="14" t="s">
        <v>194</v>
      </c>
      <c r="O28" s="40"/>
      <c r="P28" s="30">
        <v>0</v>
      </c>
      <c r="Q28" s="10" t="s">
        <v>187</v>
      </c>
      <c r="R28" s="30">
        <v>3</v>
      </c>
      <c r="S28" s="31"/>
      <c r="T28" s="15" t="s">
        <v>196</v>
      </c>
      <c r="U28" s="20" t="s">
        <v>171</v>
      </c>
    </row>
    <row r="29" spans="1:21" ht="18" customHeight="1">
      <c r="A29" s="9">
        <v>6</v>
      </c>
      <c r="B29" s="43">
        <v>0.4618055555555556</v>
      </c>
      <c r="C29" s="101" t="s">
        <v>117</v>
      </c>
      <c r="D29" s="14" t="s">
        <v>195</v>
      </c>
      <c r="E29" s="40"/>
      <c r="F29" s="30">
        <v>3</v>
      </c>
      <c r="G29" s="10" t="s">
        <v>187</v>
      </c>
      <c r="H29" s="30">
        <v>0</v>
      </c>
      <c r="I29" s="31"/>
      <c r="J29" s="15" t="s">
        <v>65</v>
      </c>
      <c r="K29" s="20" t="s">
        <v>163</v>
      </c>
      <c r="L29" s="9">
        <v>6</v>
      </c>
      <c r="M29" s="101" t="s">
        <v>134</v>
      </c>
      <c r="N29" s="14"/>
      <c r="O29" s="40"/>
      <c r="P29" s="30"/>
      <c r="Q29" s="10"/>
      <c r="R29" s="30"/>
      <c r="S29" s="31"/>
      <c r="T29" s="15"/>
      <c r="U29" s="20"/>
    </row>
    <row r="30" spans="1:21" ht="18" customHeight="1">
      <c r="A30" s="8">
        <v>7</v>
      </c>
      <c r="B30" s="28">
        <v>0.4791666666666667</v>
      </c>
      <c r="C30" s="101" t="s">
        <v>120</v>
      </c>
      <c r="D30" s="14" t="s">
        <v>45</v>
      </c>
      <c r="E30" s="40"/>
      <c r="F30" s="30">
        <v>6</v>
      </c>
      <c r="G30" s="10" t="s">
        <v>187</v>
      </c>
      <c r="H30" s="30">
        <v>0</v>
      </c>
      <c r="I30" s="31"/>
      <c r="J30" s="15" t="s">
        <v>46</v>
      </c>
      <c r="K30" s="20" t="s">
        <v>165</v>
      </c>
      <c r="L30" s="8">
        <v>7</v>
      </c>
      <c r="M30" s="101" t="s">
        <v>135</v>
      </c>
      <c r="N30" s="49" t="s">
        <v>193</v>
      </c>
      <c r="O30" s="40"/>
      <c r="P30" s="30">
        <v>1</v>
      </c>
      <c r="Q30" s="10" t="s">
        <v>187</v>
      </c>
      <c r="R30" s="30">
        <v>3</v>
      </c>
      <c r="S30" s="31"/>
      <c r="T30" s="15" t="s">
        <v>52</v>
      </c>
      <c r="U30" s="20" t="s">
        <v>172</v>
      </c>
    </row>
    <row r="31" spans="1:21" ht="18" customHeight="1">
      <c r="A31" s="9">
        <v>8</v>
      </c>
      <c r="B31" s="43">
        <v>0.49652777777777773</v>
      </c>
      <c r="C31" s="101" t="s">
        <v>121</v>
      </c>
      <c r="D31" s="14" t="s">
        <v>87</v>
      </c>
      <c r="E31" s="40"/>
      <c r="F31" s="30">
        <v>0</v>
      </c>
      <c r="G31" s="10" t="s">
        <v>187</v>
      </c>
      <c r="H31" s="30">
        <v>7</v>
      </c>
      <c r="I31" s="31"/>
      <c r="J31" s="15" t="s">
        <v>196</v>
      </c>
      <c r="K31" s="20" t="s">
        <v>166</v>
      </c>
      <c r="L31" s="9">
        <v>8</v>
      </c>
      <c r="M31" s="101" t="s">
        <v>136</v>
      </c>
      <c r="N31" s="14" t="s">
        <v>89</v>
      </c>
      <c r="O31" s="40"/>
      <c r="P31" s="30">
        <v>2</v>
      </c>
      <c r="Q31" s="10" t="s">
        <v>187</v>
      </c>
      <c r="R31" s="30">
        <v>0</v>
      </c>
      <c r="S31" s="31"/>
      <c r="T31" s="15" t="s">
        <v>194</v>
      </c>
      <c r="U31" s="20" t="s">
        <v>173</v>
      </c>
    </row>
    <row r="32" spans="1:21" ht="18" customHeight="1">
      <c r="A32" s="8">
        <v>9</v>
      </c>
      <c r="B32" s="28">
        <v>0.513888888888889</v>
      </c>
      <c r="C32" s="103" t="s">
        <v>122</v>
      </c>
      <c r="D32" s="14" t="s">
        <v>63</v>
      </c>
      <c r="E32" s="40"/>
      <c r="F32" s="30">
        <v>3</v>
      </c>
      <c r="G32" s="10" t="s">
        <v>187</v>
      </c>
      <c r="H32" s="30">
        <v>0</v>
      </c>
      <c r="I32" s="31"/>
      <c r="J32" s="15" t="s">
        <v>65</v>
      </c>
      <c r="K32" s="20" t="s">
        <v>167</v>
      </c>
      <c r="L32" s="8">
        <v>9</v>
      </c>
      <c r="M32" s="101" t="s">
        <v>137</v>
      </c>
      <c r="N32" s="14" t="s">
        <v>200</v>
      </c>
      <c r="O32" s="40"/>
      <c r="P32" s="30">
        <v>3</v>
      </c>
      <c r="Q32" s="10" t="s">
        <v>187</v>
      </c>
      <c r="R32" s="30">
        <v>1</v>
      </c>
      <c r="S32" s="31"/>
      <c r="T32" s="15" t="s">
        <v>70</v>
      </c>
      <c r="U32" s="20" t="s">
        <v>174</v>
      </c>
    </row>
    <row r="33" spans="1:21" ht="18" customHeight="1">
      <c r="A33" s="9">
        <v>10</v>
      </c>
      <c r="B33" s="43">
        <v>0.53125</v>
      </c>
      <c r="C33" s="103" t="s">
        <v>123</v>
      </c>
      <c r="D33" s="14" t="s">
        <v>197</v>
      </c>
      <c r="E33" s="40"/>
      <c r="F33" s="30">
        <v>4</v>
      </c>
      <c r="G33" s="10" t="s">
        <v>187</v>
      </c>
      <c r="H33" s="30">
        <v>1</v>
      </c>
      <c r="I33" s="31"/>
      <c r="J33" s="15" t="s">
        <v>76</v>
      </c>
      <c r="K33" s="20" t="s">
        <v>180</v>
      </c>
      <c r="L33" s="9">
        <v>10</v>
      </c>
      <c r="M33" s="101" t="s">
        <v>138</v>
      </c>
      <c r="N33" s="14" t="s">
        <v>84</v>
      </c>
      <c r="O33" s="40"/>
      <c r="P33" s="30">
        <v>2</v>
      </c>
      <c r="Q33" s="10" t="s">
        <v>187</v>
      </c>
      <c r="R33" s="30">
        <v>1</v>
      </c>
      <c r="S33" s="31"/>
      <c r="T33" s="15" t="s">
        <v>85</v>
      </c>
      <c r="U33" s="20" t="s">
        <v>175</v>
      </c>
    </row>
    <row r="34" spans="1:21" ht="18" customHeight="1">
      <c r="A34" s="8">
        <v>11</v>
      </c>
      <c r="B34" s="28">
        <v>0.548611111111111</v>
      </c>
      <c r="C34" s="103" t="s">
        <v>124</v>
      </c>
      <c r="D34" s="14" t="s">
        <v>72</v>
      </c>
      <c r="E34" s="40"/>
      <c r="F34" s="30">
        <v>1</v>
      </c>
      <c r="G34" s="10" t="s">
        <v>187</v>
      </c>
      <c r="H34" s="30">
        <v>4</v>
      </c>
      <c r="I34" s="31"/>
      <c r="J34" s="15" t="s">
        <v>198</v>
      </c>
      <c r="K34" s="20" t="s">
        <v>181</v>
      </c>
      <c r="L34" s="8">
        <v>11</v>
      </c>
      <c r="M34" s="101" t="s">
        <v>139</v>
      </c>
      <c r="N34" s="14" t="s">
        <v>70</v>
      </c>
      <c r="O34" s="40"/>
      <c r="P34" s="30">
        <v>0</v>
      </c>
      <c r="Q34" s="10" t="s">
        <v>187</v>
      </c>
      <c r="R34" s="30">
        <v>5</v>
      </c>
      <c r="S34" s="31"/>
      <c r="T34" s="15" t="s">
        <v>201</v>
      </c>
      <c r="U34" s="20" t="s">
        <v>176</v>
      </c>
    </row>
    <row r="35" spans="1:21" ht="18" customHeight="1">
      <c r="A35" s="9">
        <v>12</v>
      </c>
      <c r="B35" s="59">
        <v>0.5659722222222222</v>
      </c>
      <c r="C35" s="101" t="s">
        <v>125</v>
      </c>
      <c r="D35" s="14" t="s">
        <v>76</v>
      </c>
      <c r="E35" s="40"/>
      <c r="F35" s="30">
        <v>0</v>
      </c>
      <c r="G35" s="10" t="s">
        <v>187</v>
      </c>
      <c r="H35" s="30">
        <v>3</v>
      </c>
      <c r="I35" s="31"/>
      <c r="J35" s="15" t="s">
        <v>77</v>
      </c>
      <c r="K35" s="20" t="s">
        <v>182</v>
      </c>
      <c r="L35" s="9">
        <v>12</v>
      </c>
      <c r="M35" s="102" t="s">
        <v>140</v>
      </c>
      <c r="N35" s="49" t="s">
        <v>85</v>
      </c>
      <c r="O35" s="50"/>
      <c r="P35" s="51">
        <v>0</v>
      </c>
      <c r="Q35" s="52" t="s">
        <v>187</v>
      </c>
      <c r="R35" s="51">
        <v>6</v>
      </c>
      <c r="S35" s="53"/>
      <c r="T35" s="54" t="s">
        <v>86</v>
      </c>
      <c r="U35" s="55" t="s">
        <v>179</v>
      </c>
    </row>
    <row r="36" spans="1:21" ht="18" customHeight="1">
      <c r="A36" s="47">
        <v>13</v>
      </c>
      <c r="B36" s="48">
        <v>0.5833333333333334</v>
      </c>
      <c r="C36" s="102" t="s">
        <v>126</v>
      </c>
      <c r="D36" s="49" t="s">
        <v>198</v>
      </c>
      <c r="E36" s="50"/>
      <c r="F36" s="51">
        <v>0</v>
      </c>
      <c r="G36" s="52" t="s">
        <v>187</v>
      </c>
      <c r="H36" s="51">
        <v>5</v>
      </c>
      <c r="I36" s="53"/>
      <c r="J36" s="54" t="s">
        <v>199</v>
      </c>
      <c r="K36" s="55" t="s">
        <v>183</v>
      </c>
      <c r="L36" s="47">
        <v>13</v>
      </c>
      <c r="M36" s="102" t="s">
        <v>141</v>
      </c>
      <c r="N36" s="49" t="s">
        <v>200</v>
      </c>
      <c r="O36" s="50"/>
      <c r="P36" s="51">
        <v>0</v>
      </c>
      <c r="Q36" s="52" t="s">
        <v>187</v>
      </c>
      <c r="R36" s="51">
        <v>2</v>
      </c>
      <c r="S36" s="53"/>
      <c r="T36" s="54" t="s">
        <v>201</v>
      </c>
      <c r="U36" s="55" t="s">
        <v>177</v>
      </c>
    </row>
    <row r="37" spans="1:21" ht="18" customHeight="1">
      <c r="A37" s="78">
        <v>14</v>
      </c>
      <c r="B37" s="79">
        <v>0.6006944444444444</v>
      </c>
      <c r="C37" s="104" t="s">
        <v>127</v>
      </c>
      <c r="D37" s="80" t="s">
        <v>197</v>
      </c>
      <c r="E37" s="81"/>
      <c r="F37" s="82">
        <v>0</v>
      </c>
      <c r="G37" s="83" t="s">
        <v>187</v>
      </c>
      <c r="H37" s="82">
        <v>2</v>
      </c>
      <c r="I37" s="84"/>
      <c r="J37" s="85" t="s">
        <v>77</v>
      </c>
      <c r="K37" s="86" t="s">
        <v>208</v>
      </c>
      <c r="L37" s="78">
        <v>14</v>
      </c>
      <c r="M37" s="104" t="s">
        <v>142</v>
      </c>
      <c r="N37" s="80" t="s">
        <v>84</v>
      </c>
      <c r="O37" s="81"/>
      <c r="P37" s="82">
        <v>0</v>
      </c>
      <c r="Q37" s="83" t="s">
        <v>187</v>
      </c>
      <c r="R37" s="82">
        <v>4</v>
      </c>
      <c r="S37" s="84"/>
      <c r="T37" s="85" t="s">
        <v>86</v>
      </c>
      <c r="U37" s="86" t="s">
        <v>178</v>
      </c>
    </row>
    <row r="38" spans="1:21" ht="18" customHeight="1">
      <c r="A38" s="9">
        <v>15</v>
      </c>
      <c r="B38" s="59">
        <v>0.6180555555555556</v>
      </c>
      <c r="C38" s="101" t="s">
        <v>128</v>
      </c>
      <c r="D38" s="14" t="s">
        <v>72</v>
      </c>
      <c r="E38" s="40"/>
      <c r="F38" s="30">
        <v>0</v>
      </c>
      <c r="G38" s="10" t="s">
        <v>187</v>
      </c>
      <c r="H38" s="30">
        <v>12</v>
      </c>
      <c r="I38" s="31"/>
      <c r="J38" s="15" t="s">
        <v>199</v>
      </c>
      <c r="K38" s="20" t="s">
        <v>209</v>
      </c>
      <c r="L38" s="9">
        <v>15</v>
      </c>
      <c r="M38" s="101"/>
      <c r="N38" s="14"/>
      <c r="O38" s="40"/>
      <c r="P38" s="30"/>
      <c r="Q38" s="10"/>
      <c r="R38" s="30"/>
      <c r="S38" s="31"/>
      <c r="T38" s="15"/>
      <c r="U38" s="20"/>
    </row>
    <row r="39" spans="1:21" ht="18" customHeight="1" thickBot="1">
      <c r="A39" s="87">
        <v>16</v>
      </c>
      <c r="B39" s="88">
        <v>0.6354166666666666</v>
      </c>
      <c r="C39" s="105"/>
      <c r="D39" s="89"/>
      <c r="E39" s="90"/>
      <c r="F39" s="91"/>
      <c r="G39" s="92"/>
      <c r="H39" s="91"/>
      <c r="I39" s="93"/>
      <c r="J39" s="94"/>
      <c r="K39" s="95"/>
      <c r="L39" s="87">
        <v>16</v>
      </c>
      <c r="M39" s="105"/>
      <c r="N39" s="89"/>
      <c r="O39" s="90"/>
      <c r="P39" s="91"/>
      <c r="Q39" s="92"/>
      <c r="R39" s="91"/>
      <c r="S39" s="93"/>
      <c r="T39" s="94"/>
      <c r="U39" s="95"/>
    </row>
    <row r="40" ht="18" customHeight="1" thickBot="1"/>
    <row r="41" spans="1:21" ht="18" customHeight="1" thickBot="1">
      <c r="A41" s="216">
        <v>39457</v>
      </c>
      <c r="B41" s="217"/>
      <c r="C41" s="218" t="s">
        <v>15</v>
      </c>
      <c r="D41" s="219"/>
      <c r="E41" s="219"/>
      <c r="F41" s="219"/>
      <c r="G41" s="219"/>
      <c r="H41" s="219"/>
      <c r="I41" s="219"/>
      <c r="J41" s="220"/>
      <c r="K41" s="96" t="s">
        <v>144</v>
      </c>
      <c r="L41" s="22"/>
      <c r="M41" s="218" t="s">
        <v>143</v>
      </c>
      <c r="N41" s="219"/>
      <c r="O41" s="219"/>
      <c r="P41" s="219"/>
      <c r="Q41" s="219"/>
      <c r="R41" s="219"/>
      <c r="S41" s="219"/>
      <c r="T41" s="220"/>
      <c r="U41" s="96" t="s">
        <v>144</v>
      </c>
    </row>
    <row r="42" spans="1:21" ht="18" customHeight="1">
      <c r="A42" s="13">
        <v>1</v>
      </c>
      <c r="B42" s="132">
        <v>0.3958333333333333</v>
      </c>
      <c r="C42" s="100" t="s">
        <v>211</v>
      </c>
      <c r="D42" s="44" t="s">
        <v>192</v>
      </c>
      <c r="E42" s="39"/>
      <c r="F42" s="29">
        <v>0</v>
      </c>
      <c r="G42" s="16" t="s">
        <v>187</v>
      </c>
      <c r="H42" s="29">
        <v>1</v>
      </c>
      <c r="I42" s="41"/>
      <c r="J42" s="17" t="s">
        <v>50</v>
      </c>
      <c r="K42" s="21" t="s">
        <v>212</v>
      </c>
      <c r="L42" s="13">
        <v>1</v>
      </c>
      <c r="M42" s="100"/>
      <c r="N42" s="44"/>
      <c r="O42" s="39"/>
      <c r="P42" s="29"/>
      <c r="Q42" s="16"/>
      <c r="R42" s="29"/>
      <c r="S42" s="41"/>
      <c r="T42" s="17"/>
      <c r="U42" s="21"/>
    </row>
    <row r="43" spans="1:21" ht="18" customHeight="1">
      <c r="A43" s="9">
        <v>2</v>
      </c>
      <c r="B43" s="133">
        <v>0.4166666666666667</v>
      </c>
      <c r="C43" s="101" t="s">
        <v>212</v>
      </c>
      <c r="D43" s="14" t="s">
        <v>55</v>
      </c>
      <c r="E43" s="40"/>
      <c r="F43" s="30">
        <v>2</v>
      </c>
      <c r="G43" s="10" t="s">
        <v>187</v>
      </c>
      <c r="H43" s="30">
        <v>0</v>
      </c>
      <c r="I43" s="31"/>
      <c r="J43" s="15" t="s">
        <v>184</v>
      </c>
      <c r="K43" s="20" t="s">
        <v>211</v>
      </c>
      <c r="L43" s="9">
        <v>2</v>
      </c>
      <c r="M43" s="101" t="s">
        <v>213</v>
      </c>
      <c r="N43" s="14" t="s">
        <v>190</v>
      </c>
      <c r="O43" s="40"/>
      <c r="P43" s="30">
        <v>5</v>
      </c>
      <c r="Q43" s="10" t="s">
        <v>187</v>
      </c>
      <c r="R43" s="30">
        <v>0</v>
      </c>
      <c r="S43" s="31"/>
      <c r="T43" s="15" t="s">
        <v>195</v>
      </c>
      <c r="U43" s="20" t="s">
        <v>217</v>
      </c>
    </row>
    <row r="44" spans="1:21" ht="18" customHeight="1">
      <c r="A44" s="8">
        <v>3</v>
      </c>
      <c r="B44" s="134">
        <v>0.4375</v>
      </c>
      <c r="C44" s="102" t="s">
        <v>214</v>
      </c>
      <c r="D44" s="14" t="s">
        <v>186</v>
      </c>
      <c r="E44" s="40"/>
      <c r="F44" s="30">
        <v>0</v>
      </c>
      <c r="G44" s="10" t="s">
        <v>187</v>
      </c>
      <c r="H44" s="30">
        <v>2</v>
      </c>
      <c r="I44" s="31"/>
      <c r="J44" s="15" t="s">
        <v>201</v>
      </c>
      <c r="K44" s="20" t="s">
        <v>216</v>
      </c>
      <c r="L44" s="8">
        <v>3</v>
      </c>
      <c r="M44" s="101" t="s">
        <v>215</v>
      </c>
      <c r="N44" s="14" t="s">
        <v>199</v>
      </c>
      <c r="O44" s="40"/>
      <c r="P44" s="30">
        <v>4</v>
      </c>
      <c r="Q44" s="10" t="s">
        <v>187</v>
      </c>
      <c r="R44" s="30">
        <v>1</v>
      </c>
      <c r="S44" s="31"/>
      <c r="T44" s="15" t="s">
        <v>77</v>
      </c>
      <c r="U44" s="20" t="s">
        <v>213</v>
      </c>
    </row>
    <row r="45" spans="1:21" ht="18" customHeight="1" thickBot="1">
      <c r="A45" s="9">
        <v>4</v>
      </c>
      <c r="B45" s="133">
        <v>0.4583333333333333</v>
      </c>
      <c r="C45" s="101" t="s">
        <v>216</v>
      </c>
      <c r="D45" s="14" t="s">
        <v>80</v>
      </c>
      <c r="E45" s="40"/>
      <c r="F45" s="30">
        <v>2</v>
      </c>
      <c r="G45" s="10" t="s">
        <v>187</v>
      </c>
      <c r="H45" s="30">
        <v>0</v>
      </c>
      <c r="I45" s="31"/>
      <c r="J45" s="15" t="s">
        <v>81</v>
      </c>
      <c r="K45" s="20" t="s">
        <v>214</v>
      </c>
      <c r="L45" s="9">
        <v>4</v>
      </c>
      <c r="M45" s="101" t="s">
        <v>217</v>
      </c>
      <c r="N45" s="14" t="s">
        <v>86</v>
      </c>
      <c r="O45" s="40"/>
      <c r="P45" s="30">
        <v>0</v>
      </c>
      <c r="Q45" s="10" t="s">
        <v>187</v>
      </c>
      <c r="R45" s="30">
        <v>1</v>
      </c>
      <c r="S45" s="31"/>
      <c r="T45" s="15" t="s">
        <v>196</v>
      </c>
      <c r="U45" s="20" t="s">
        <v>215</v>
      </c>
    </row>
    <row r="46" spans="1:21" ht="18" customHeight="1">
      <c r="A46" s="8">
        <v>5</v>
      </c>
      <c r="B46" s="134">
        <v>0.4791666666666667</v>
      </c>
      <c r="C46" s="102" t="s">
        <v>218</v>
      </c>
      <c r="D46" s="14" t="s">
        <v>45</v>
      </c>
      <c r="E46" s="40"/>
      <c r="F46" s="30">
        <v>0</v>
      </c>
      <c r="G46" s="10" t="s">
        <v>187</v>
      </c>
      <c r="H46" s="30">
        <v>5</v>
      </c>
      <c r="I46" s="31"/>
      <c r="J46" s="17" t="s">
        <v>50</v>
      </c>
      <c r="K46" s="120" t="s">
        <v>241</v>
      </c>
      <c r="L46" s="8">
        <v>5</v>
      </c>
      <c r="M46" s="101" t="s">
        <v>219</v>
      </c>
      <c r="N46" s="14" t="s">
        <v>55</v>
      </c>
      <c r="O46" s="40"/>
      <c r="P46" s="30">
        <v>0</v>
      </c>
      <c r="Q46" s="10" t="s">
        <v>187</v>
      </c>
      <c r="R46" s="30">
        <v>6</v>
      </c>
      <c r="S46" s="31"/>
      <c r="T46" s="14" t="s">
        <v>190</v>
      </c>
      <c r="U46" s="120" t="s">
        <v>243</v>
      </c>
    </row>
    <row r="47" spans="1:21" ht="18" customHeight="1" thickBot="1">
      <c r="A47" s="122">
        <v>6</v>
      </c>
      <c r="B47" s="135">
        <v>0.5</v>
      </c>
      <c r="C47" s="123" t="s">
        <v>220</v>
      </c>
      <c r="D47" s="15" t="s">
        <v>201</v>
      </c>
      <c r="E47" s="125"/>
      <c r="F47" s="126">
        <v>1</v>
      </c>
      <c r="G47" s="127" t="s">
        <v>187</v>
      </c>
      <c r="H47" s="126">
        <v>5</v>
      </c>
      <c r="I47" s="128"/>
      <c r="J47" s="14" t="s">
        <v>199</v>
      </c>
      <c r="K47" s="131" t="s">
        <v>242</v>
      </c>
      <c r="L47" s="9">
        <v>6</v>
      </c>
      <c r="M47" s="101" t="s">
        <v>221</v>
      </c>
      <c r="N47" s="14" t="s">
        <v>80</v>
      </c>
      <c r="O47" s="40"/>
      <c r="P47" s="30">
        <v>0</v>
      </c>
      <c r="Q47" s="10" t="s">
        <v>187</v>
      </c>
      <c r="R47" s="30">
        <v>1</v>
      </c>
      <c r="S47" s="31"/>
      <c r="T47" s="15" t="s">
        <v>196</v>
      </c>
      <c r="U47" s="120" t="s">
        <v>244</v>
      </c>
    </row>
    <row r="48" spans="1:22" ht="18" customHeight="1">
      <c r="A48" s="47">
        <v>7</v>
      </c>
      <c r="B48" s="133">
        <v>0.5208333333333334</v>
      </c>
      <c r="C48" s="198" t="s">
        <v>210</v>
      </c>
      <c r="D48" s="199"/>
      <c r="E48" s="199"/>
      <c r="F48" s="199"/>
      <c r="G48" s="199"/>
      <c r="H48" s="199"/>
      <c r="I48" s="199"/>
      <c r="J48" s="199"/>
      <c r="K48" s="200"/>
      <c r="L48" s="8">
        <v>7</v>
      </c>
      <c r="M48" s="101" t="s">
        <v>222</v>
      </c>
      <c r="N48" s="17" t="s">
        <v>50</v>
      </c>
      <c r="O48" s="40"/>
      <c r="P48" s="30">
        <v>0</v>
      </c>
      <c r="Q48" s="10" t="s">
        <v>187</v>
      </c>
      <c r="R48" s="30">
        <v>4</v>
      </c>
      <c r="S48" s="31"/>
      <c r="T48" s="14" t="s">
        <v>190</v>
      </c>
      <c r="U48" s="121" t="s">
        <v>245</v>
      </c>
      <c r="V48" t="s">
        <v>240</v>
      </c>
    </row>
    <row r="49" spans="1:22" ht="18" customHeight="1" thickBot="1">
      <c r="A49" s="9">
        <v>8</v>
      </c>
      <c r="B49" s="133">
        <v>0.5416666666666666</v>
      </c>
      <c r="C49" s="198"/>
      <c r="D49" s="199"/>
      <c r="E49" s="199"/>
      <c r="F49" s="199"/>
      <c r="G49" s="199"/>
      <c r="H49" s="199"/>
      <c r="I49" s="199"/>
      <c r="J49" s="199"/>
      <c r="K49" s="200"/>
      <c r="L49" s="9">
        <v>8</v>
      </c>
      <c r="M49" s="101" t="s">
        <v>223</v>
      </c>
      <c r="N49" s="14" t="s">
        <v>199</v>
      </c>
      <c r="O49" s="40"/>
      <c r="P49" s="30">
        <v>0</v>
      </c>
      <c r="Q49" s="10" t="s">
        <v>187</v>
      </c>
      <c r="R49" s="30">
        <v>3</v>
      </c>
      <c r="S49" s="31"/>
      <c r="T49" s="15" t="s">
        <v>196</v>
      </c>
      <c r="U49" s="120" t="s">
        <v>245</v>
      </c>
      <c r="V49" t="s">
        <v>240</v>
      </c>
    </row>
    <row r="50" spans="1:22" ht="18" customHeight="1">
      <c r="A50" s="8">
        <v>9</v>
      </c>
      <c r="B50" s="134">
        <v>0.5625</v>
      </c>
      <c r="C50" s="198"/>
      <c r="D50" s="199"/>
      <c r="E50" s="199"/>
      <c r="F50" s="199"/>
      <c r="G50" s="199"/>
      <c r="H50" s="199"/>
      <c r="I50" s="199"/>
      <c r="J50" s="199"/>
      <c r="K50" s="200"/>
      <c r="L50" s="8">
        <v>9</v>
      </c>
      <c r="M50" s="101" t="s">
        <v>224</v>
      </c>
      <c r="N50" s="17" t="s">
        <v>50</v>
      </c>
      <c r="O50" s="40"/>
      <c r="P50" s="30">
        <v>0</v>
      </c>
      <c r="Q50" s="10" t="s">
        <v>187</v>
      </c>
      <c r="R50" s="30">
        <v>2</v>
      </c>
      <c r="S50" s="31"/>
      <c r="T50" s="14" t="s">
        <v>199</v>
      </c>
      <c r="U50" s="121" t="s">
        <v>245</v>
      </c>
      <c r="V50" t="s">
        <v>247</v>
      </c>
    </row>
    <row r="51" spans="1:22" ht="18" customHeight="1">
      <c r="A51" s="9">
        <v>10</v>
      </c>
      <c r="B51" s="133">
        <v>0.5833333333333334</v>
      </c>
      <c r="C51" s="198"/>
      <c r="D51" s="199"/>
      <c r="E51" s="199"/>
      <c r="F51" s="199"/>
      <c r="G51" s="199"/>
      <c r="H51" s="199"/>
      <c r="I51" s="199"/>
      <c r="J51" s="199"/>
      <c r="K51" s="200"/>
      <c r="L51" s="9">
        <v>10</v>
      </c>
      <c r="M51" s="101" t="s">
        <v>224</v>
      </c>
      <c r="N51" s="14" t="s">
        <v>190</v>
      </c>
      <c r="O51" s="40"/>
      <c r="P51" s="30">
        <v>0</v>
      </c>
      <c r="Q51" s="10" t="s">
        <v>187</v>
      </c>
      <c r="R51" s="30">
        <v>2</v>
      </c>
      <c r="S51" s="31"/>
      <c r="T51" s="15" t="s">
        <v>196</v>
      </c>
      <c r="U51" s="121" t="s">
        <v>245</v>
      </c>
      <c r="V51" t="s">
        <v>239</v>
      </c>
    </row>
    <row r="52" spans="1:21" ht="18" customHeight="1">
      <c r="A52" s="8">
        <v>11</v>
      </c>
      <c r="B52" s="134">
        <v>0.6041666666666666</v>
      </c>
      <c r="C52" s="198"/>
      <c r="D52" s="199"/>
      <c r="E52" s="199"/>
      <c r="F52" s="199"/>
      <c r="G52" s="199"/>
      <c r="H52" s="199"/>
      <c r="I52" s="199"/>
      <c r="J52" s="199"/>
      <c r="K52" s="200"/>
      <c r="L52" s="8">
        <v>11</v>
      </c>
      <c r="M52" s="101"/>
      <c r="N52" s="14"/>
      <c r="O52" s="40"/>
      <c r="P52" s="30"/>
      <c r="Q52" s="10"/>
      <c r="R52" s="30"/>
      <c r="S52" s="31"/>
      <c r="T52" s="15"/>
      <c r="U52" s="20"/>
    </row>
    <row r="53" spans="1:21" ht="18" customHeight="1" thickBot="1">
      <c r="A53" s="9">
        <v>12</v>
      </c>
      <c r="B53" s="134">
        <v>0.625</v>
      </c>
      <c r="C53" s="201"/>
      <c r="D53" s="202"/>
      <c r="E53" s="202"/>
      <c r="F53" s="202"/>
      <c r="G53" s="202"/>
      <c r="H53" s="202"/>
      <c r="I53" s="202"/>
      <c r="J53" s="202"/>
      <c r="K53" s="203"/>
      <c r="L53" s="122">
        <v>12</v>
      </c>
      <c r="M53" s="123"/>
      <c r="N53" s="124"/>
      <c r="O53" s="125"/>
      <c r="P53" s="126"/>
      <c r="Q53" s="127"/>
      <c r="R53" s="126"/>
      <c r="S53" s="128"/>
      <c r="T53" s="129"/>
      <c r="U53" s="130"/>
    </row>
  </sheetData>
  <sheetProtection/>
  <mergeCells count="17">
    <mergeCell ref="D3:J3"/>
    <mergeCell ref="M5:T5"/>
    <mergeCell ref="C23:J23"/>
    <mergeCell ref="M23:T23"/>
    <mergeCell ref="M16:U21"/>
    <mergeCell ref="O15:S15"/>
    <mergeCell ref="N3:U3"/>
    <mergeCell ref="C48:K53"/>
    <mergeCell ref="A2:U2"/>
    <mergeCell ref="D4:U4"/>
    <mergeCell ref="A3:C4"/>
    <mergeCell ref="A41:B41"/>
    <mergeCell ref="C41:J41"/>
    <mergeCell ref="M41:T41"/>
    <mergeCell ref="A23:B23"/>
    <mergeCell ref="A5:B5"/>
    <mergeCell ref="C5:J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landscape" paperSize="9" scale="89" r:id="rId2"/>
  <headerFooter alignWithMargins="0">
    <oddFooter>&amp;C&amp;P：&amp;N&amp;R&amp;"HG創英角ﾎﾟｯﾌﾟ体,ﾍﾋﾞｰ"&amp;10TJFL：７B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kenichiro chiba</cp:lastModifiedBy>
  <cp:lastPrinted>2015-12-20T13:51:53Z</cp:lastPrinted>
  <dcterms:created xsi:type="dcterms:W3CDTF">2005-05-06T23:19:50Z</dcterms:created>
  <dcterms:modified xsi:type="dcterms:W3CDTF">2016-01-12T01:16:05Z</dcterms:modified>
  <cp:category/>
  <cp:version/>
  <cp:contentType/>
  <cp:contentStatus/>
</cp:coreProperties>
</file>